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75" windowWidth="20955" windowHeight="9660"/>
  </bookViews>
  <sheets>
    <sheet name="рублей " sheetId="1" r:id="rId1"/>
  </sheets>
  <calcPr calcId="145621"/>
</workbook>
</file>

<file path=xl/calcChain.xml><?xml version="1.0" encoding="utf-8"?>
<calcChain xmlns="http://schemas.openxmlformats.org/spreadsheetml/2006/main">
  <c r="F5" i="1" l="1"/>
  <c r="F23" i="1"/>
  <c r="G23" i="1"/>
  <c r="G20" i="1" l="1"/>
  <c r="G22" i="1"/>
  <c r="G24" i="1" l="1"/>
  <c r="F24" i="1"/>
  <c r="D24" i="1"/>
  <c r="D22" i="1"/>
  <c r="E21" i="1"/>
  <c r="E25" i="1" s="1"/>
  <c r="C21" i="1"/>
  <c r="C25" i="1" s="1"/>
  <c r="B21" i="1"/>
  <c r="B25" i="1" s="1"/>
  <c r="F20" i="1"/>
  <c r="D20" i="1"/>
  <c r="G19" i="1"/>
  <c r="F19" i="1"/>
  <c r="D19" i="1"/>
  <c r="G18" i="1"/>
  <c r="F18" i="1"/>
  <c r="D18" i="1"/>
  <c r="G17" i="1"/>
  <c r="F17" i="1"/>
  <c r="D17" i="1"/>
  <c r="G16" i="1"/>
  <c r="F16" i="1"/>
  <c r="D16" i="1"/>
  <c r="G15" i="1"/>
  <c r="F15" i="1"/>
  <c r="D15" i="1"/>
  <c r="G14" i="1"/>
  <c r="F14" i="1"/>
  <c r="D14" i="1"/>
  <c r="G13" i="1"/>
  <c r="F13" i="1"/>
  <c r="D13" i="1"/>
  <c r="G12" i="1"/>
  <c r="F12" i="1"/>
  <c r="D12" i="1"/>
  <c r="G11" i="1"/>
  <c r="F11" i="1"/>
  <c r="D11" i="1"/>
  <c r="G10" i="1"/>
  <c r="F10" i="1"/>
  <c r="D10" i="1"/>
  <c r="G9" i="1"/>
  <c r="F9" i="1"/>
  <c r="D9" i="1"/>
  <c r="G8" i="1"/>
  <c r="F8" i="1"/>
  <c r="D8" i="1"/>
  <c r="G7" i="1"/>
  <c r="F7" i="1"/>
  <c r="D7" i="1"/>
  <c r="G6" i="1"/>
  <c r="F6" i="1"/>
  <c r="D6" i="1"/>
  <c r="G5" i="1"/>
  <c r="D5" i="1"/>
  <c r="G25" i="1" l="1"/>
  <c r="D25" i="1"/>
  <c r="F22" i="1"/>
  <c r="F21" i="1"/>
  <c r="F25" i="1"/>
  <c r="D21" i="1"/>
  <c r="G21" i="1"/>
</calcChain>
</file>

<file path=xl/sharedStrings.xml><?xml version="1.0" encoding="utf-8"?>
<sst xmlns="http://schemas.openxmlformats.org/spreadsheetml/2006/main" count="32" uniqueCount="32">
  <si>
    <t>Наименоване</t>
  </si>
  <si>
    <t>Процент исполнения к уточненному плану, %</t>
  </si>
  <si>
    <t>Отклонение к соответствующему периоду прошлого года</t>
  </si>
  <si>
    <t>Исполнение</t>
  </si>
  <si>
    <t>абс. сумма</t>
  </si>
  <si>
    <t>%</t>
  </si>
  <si>
    <t>ИТОГО ПО ПРОГРАММАМ</t>
  </si>
  <si>
    <t>ВСЕГО РАСХОДОВ</t>
  </si>
  <si>
    <t>Муниципальная программа Изобильненского муниципального округа Ставропольского края "Развитие образования"</t>
  </si>
  <si>
    <t>Муниципальная программа Изобильненского муниципального округа Ставропольского края "Сохранение и развитие культуры"</t>
  </si>
  <si>
    <t>Муниципальная программа Изобильненского муниципального округа Ставропольского края "Развитие сельского хозяйства"</t>
  </si>
  <si>
    <t>Муниципальная программа Изобильненского муниципального округа Ставропольского края "Социальная поддержка граждан"</t>
  </si>
  <si>
    <t>Муниципальная программа Изобильненского муниципального округа Ставропольского края "Молодежная политика"</t>
  </si>
  <si>
    <t>Муниципальная программа Изобильненского муниципального округа Ставропольского края "Развитие физической культуры и спорта"</t>
  </si>
  <si>
    <t>Муниципальная программа Изобильненского муниципального округа Ставропольского края "Развитие транспортной системы и обеспечение безопасности дорожного движения"</t>
  </si>
  <si>
    <t>Муниципальная программа Изобильненского муниципального округа Ставропольского края "Безопасный муниципальный округ"</t>
  </si>
  <si>
    <t>Муниципальная программа Изобильненского муниципального округа Ставропольского района "Управление финансами"</t>
  </si>
  <si>
    <t>Муниципальная программа Изобильненского муниципального округа Ставропольского края "Управление имуществом"</t>
  </si>
  <si>
    <t>Муниципальная программа Изобильненского муниципального округа Ставропольского края "Развитие экономики"</t>
  </si>
  <si>
    <t>Муниципальная программа Изобильненского муниципального округа Ставропольского края "Развитие муниципальной службы"</t>
  </si>
  <si>
    <t>Муниципальная программа Изобильненского муниципального округа Ставропольского края "Профилактика правонарушений, терроризма, межнациональные отношения и поддержка казачества"</t>
  </si>
  <si>
    <t>Муниципальная программа Изобильненского муниципального округа Ставропольского края "Формирование современной городской среды"</t>
  </si>
  <si>
    <t>Муниципальная программа Изобильненского муниципального округа Ставропольского края "Создание условий для обеспечения доступным и комфортным жильем граждан Изобильненского муниципального округа Ставропольского края"</t>
  </si>
  <si>
    <t>(рублей)</t>
  </si>
  <si>
    <t>Непрограммные расходы на обеспечение деятельности органов местного самоуправления</t>
  </si>
  <si>
    <t>Непрограммные расходы на руководство и управление в сфере установленных функций</t>
  </si>
  <si>
    <t>Муниципальная программа Изобильненского муниципального округа Ставропольского края "Развитие жилищно-коммунального хозяйства, создание, озеленение и содержание озелененных территорий в Изобильненском муниципальном округе Ставропольского края"</t>
  </si>
  <si>
    <t>Непрограммные расходы на проведение выборов и референдумов</t>
  </si>
  <si>
    <t>Сведения об исполнении бюджета Изобильненского муниципального округа Ставропольского края по расходам за 2024 год в разрезе муниципальных программ в сравнении с запланированными значениями на 2024 год и соответствующим периодом прошлого года</t>
  </si>
  <si>
    <t>2024 год</t>
  </si>
  <si>
    <r>
      <t xml:space="preserve">План 
</t>
    </r>
    <r>
      <rPr>
        <sz val="10"/>
        <rFont val="Times New Roman"/>
      </rPr>
      <t>(сводная бюджетная роспись на 31.12.2024г.)</t>
    </r>
    <r>
      <rPr>
        <sz val="14"/>
        <rFont val="Times New Roman"/>
      </rPr>
      <t xml:space="preserve">
</t>
    </r>
  </si>
  <si>
    <t>Исполнено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</si>
</sst>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[Red]\-#,##0.00;0.00"/>
  </numFmts>
  <fonts count="14" x14ac:knownFonts="1">
    <font>
      <sz val="11"/>
      <color theme="1"/>
      <name val="Calibri"/>
      <scheme val="minor"/>
    </font>
    <font>
      <sz val="10"/>
      <name val="Arial"/>
    </font>
    <font>
      <sz val="14"/>
      <color theme="1"/>
      <name val="Times New Roman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b/>
      <sz val="14"/>
      <color theme="1"/>
      <name val="Times New Roman"/>
    </font>
    <font>
      <sz val="11"/>
      <color theme="1"/>
      <name val="Calibri"/>
      <scheme val="minor"/>
    </font>
    <font>
      <sz val="10"/>
      <name val="Times New Roman"/>
    </font>
    <font>
      <sz val="8"/>
      <name val="Arial Cyr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7" tint="0.79998168889431442"/>
        <bgColor theme="7" tint="0.5999938962981048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" fillId="0" borderId="0"/>
    <xf numFmtId="43" fontId="7" fillId="0" borderId="0" applyFont="0" applyFill="0" applyBorder="0" applyProtection="0"/>
    <xf numFmtId="0" fontId="9" fillId="0" borderId="0"/>
  </cellStyleXfs>
  <cellXfs count="35">
    <xf numFmtId="0" fontId="0" fillId="0" borderId="0" xfId="0"/>
    <xf numFmtId="0" fontId="3" fillId="0" borderId="0" xfId="1" applyFont="1" applyAlignment="1" applyProtection="1">
      <alignment horizontal="right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 applyProtection="1">
      <alignment wrapText="1"/>
      <protection hidden="1"/>
    </xf>
    <xf numFmtId="4" fontId="4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vertical="top" wrapText="1"/>
      <protection hidden="1"/>
    </xf>
    <xf numFmtId="0" fontId="5" fillId="3" borderId="1" xfId="1" applyFont="1" applyFill="1" applyBorder="1" applyAlignment="1" applyProtection="1">
      <alignment vertical="top" wrapText="1"/>
      <protection hidden="1"/>
    </xf>
    <xf numFmtId="4" fontId="6" fillId="3" borderId="1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 applyProtection="1">
      <alignment wrapText="1"/>
      <protection hidden="1"/>
    </xf>
    <xf numFmtId="0" fontId="5" fillId="4" borderId="1" xfId="1" applyFont="1" applyFill="1" applyBorder="1" applyProtection="1">
      <protection hidden="1"/>
    </xf>
    <xf numFmtId="4" fontId="5" fillId="4" borderId="1" xfId="1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/>
    <xf numFmtId="43" fontId="0" fillId="0" borderId="0" xfId="2" applyNumberFormat="1" applyFont="1"/>
    <xf numFmtId="4" fontId="4" fillId="5" borderId="1" xfId="1" applyNumberFormat="1" applyFont="1" applyFill="1" applyBorder="1" applyAlignment="1" applyProtection="1">
      <alignment wrapText="1"/>
      <protection hidden="1"/>
    </xf>
    <xf numFmtId="4" fontId="2" fillId="5" borderId="1" xfId="0" applyNumberFormat="1" applyFont="1" applyFill="1" applyBorder="1" applyAlignment="1">
      <alignment horizontal="center" vertical="center"/>
    </xf>
    <xf numFmtId="4" fontId="4" fillId="5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0" applyNumberFormat="1" applyFont="1" applyFill="1" applyBorder="1" applyAlignment="1" applyProtection="1">
      <alignment horizontal="center" vertical="center"/>
      <protection hidden="1"/>
    </xf>
    <xf numFmtId="0" fontId="11" fillId="0" borderId="1" xfId="1" applyFont="1" applyBorder="1" applyAlignment="1" applyProtection="1">
      <alignment wrapText="1"/>
      <protection hidden="1"/>
    </xf>
    <xf numFmtId="4" fontId="11" fillId="5" borderId="1" xfId="1" applyNumberFormat="1" applyFont="1" applyFill="1" applyBorder="1" applyAlignment="1" applyProtection="1">
      <alignment wrapText="1"/>
      <protection hidden="1"/>
    </xf>
    <xf numFmtId="4" fontId="12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2" borderId="3" xfId="1" applyFont="1" applyFill="1" applyBorder="1" applyAlignment="1" applyProtection="1">
      <alignment horizontal="center" vertical="center" wrapText="1"/>
      <protection hidden="1"/>
    </xf>
    <xf numFmtId="0" fontId="4" fillId="2" borderId="4" xfId="1" applyFont="1" applyFill="1" applyBorder="1" applyAlignment="1" applyProtection="1">
      <alignment horizontal="center" vertical="center" wrapText="1"/>
      <protection hidden="1"/>
    </xf>
    <xf numFmtId="0" fontId="4" fillId="2" borderId="5" xfId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 applyProtection="1">
      <alignment horizontal="center" vertical="center"/>
      <protection hidden="1"/>
    </xf>
    <xf numFmtId="164" fontId="13" fillId="0" borderId="1" xfId="3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3"/>
    <cellStyle name="Обычный_tmp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view="pageBreakPreview" workbookViewId="0">
      <selection activeCell="D3" sqref="D3:D4"/>
    </sheetView>
  </sheetViews>
  <sheetFormatPr defaultRowHeight="15" x14ac:dyDescent="0.25"/>
  <cols>
    <col min="1" max="1" width="61.5703125" customWidth="1"/>
    <col min="2" max="3" width="21.140625" customWidth="1"/>
    <col min="4" max="4" width="17.140625" customWidth="1"/>
    <col min="5" max="5" width="21.7109375" customWidth="1"/>
    <col min="6" max="6" width="19.42578125" customWidth="1"/>
    <col min="7" max="7" width="17" customWidth="1"/>
    <col min="15" max="15" width="24.85546875" customWidth="1"/>
  </cols>
  <sheetData>
    <row r="1" spans="1:7" ht="57.75" customHeight="1" x14ac:dyDescent="0.25">
      <c r="A1" s="23" t="s">
        <v>28</v>
      </c>
      <c r="B1" s="23"/>
      <c r="C1" s="23"/>
      <c r="D1" s="23"/>
      <c r="E1" s="23"/>
      <c r="F1" s="23"/>
      <c r="G1" s="23"/>
    </row>
    <row r="2" spans="1:7" ht="15.75" x14ac:dyDescent="0.25">
      <c r="E2" s="1"/>
      <c r="G2" s="1" t="s">
        <v>23</v>
      </c>
    </row>
    <row r="3" spans="1:7" ht="53.25" customHeight="1" x14ac:dyDescent="0.25">
      <c r="A3" s="24" t="s">
        <v>0</v>
      </c>
      <c r="B3" s="25" t="s">
        <v>29</v>
      </c>
      <c r="C3" s="26"/>
      <c r="D3" s="27" t="s">
        <v>1</v>
      </c>
      <c r="E3" s="29" t="s">
        <v>31</v>
      </c>
      <c r="F3" s="31" t="s">
        <v>2</v>
      </c>
      <c r="G3" s="32"/>
    </row>
    <row r="4" spans="1:7" ht="69" customHeight="1" x14ac:dyDescent="0.25">
      <c r="A4" s="24"/>
      <c r="B4" s="2" t="s">
        <v>30</v>
      </c>
      <c r="C4" s="2" t="s">
        <v>3</v>
      </c>
      <c r="D4" s="28"/>
      <c r="E4" s="30"/>
      <c r="F4" s="3" t="s">
        <v>4</v>
      </c>
      <c r="G4" s="4" t="s">
        <v>5</v>
      </c>
    </row>
    <row r="5" spans="1:7" ht="56.25" x14ac:dyDescent="0.3">
      <c r="A5" s="5" t="s">
        <v>8</v>
      </c>
      <c r="B5" s="33">
        <v>1543905166.1600001</v>
      </c>
      <c r="C5" s="33">
        <v>1529928074.21</v>
      </c>
      <c r="D5" s="6">
        <f t="shared" ref="D5:D25" si="0">C5/B5*100</f>
        <v>99.094692325904703</v>
      </c>
      <c r="E5" s="33">
        <v>1212900816.7</v>
      </c>
      <c r="F5" s="7">
        <f>C5-E5</f>
        <v>317027257.50999999</v>
      </c>
      <c r="G5" s="7">
        <f t="shared" ref="G5:G24" si="1">C5/E5*100</f>
        <v>126.13793750857154</v>
      </c>
    </row>
    <row r="6" spans="1:7" ht="56.25" x14ac:dyDescent="0.3">
      <c r="A6" s="5" t="s">
        <v>9</v>
      </c>
      <c r="B6" s="33">
        <v>236121709.91</v>
      </c>
      <c r="C6" s="33">
        <v>232686127.86000001</v>
      </c>
      <c r="D6" s="6">
        <f t="shared" si="0"/>
        <v>98.544995269045998</v>
      </c>
      <c r="E6" s="33">
        <v>221580930.43000001</v>
      </c>
      <c r="F6" s="7">
        <f t="shared" ref="F6:F25" si="2">C6-E6</f>
        <v>11105197.430000007</v>
      </c>
      <c r="G6" s="7">
        <f t="shared" si="1"/>
        <v>105.01180196709583</v>
      </c>
    </row>
    <row r="7" spans="1:7" ht="56.25" x14ac:dyDescent="0.3">
      <c r="A7" s="5" t="s">
        <v>10</v>
      </c>
      <c r="B7" s="33">
        <v>11425391.039999999</v>
      </c>
      <c r="C7" s="33">
        <v>11425047.039999999</v>
      </c>
      <c r="D7" s="6">
        <f t="shared" si="0"/>
        <v>99.996989162131996</v>
      </c>
      <c r="E7" s="33">
        <v>16496515.51</v>
      </c>
      <c r="F7" s="7">
        <f t="shared" si="2"/>
        <v>-5071468.4700000007</v>
      </c>
      <c r="G7" s="7">
        <f t="shared" si="1"/>
        <v>69.257335181325203</v>
      </c>
    </row>
    <row r="8" spans="1:7" ht="56.25" x14ac:dyDescent="0.3">
      <c r="A8" s="5" t="s">
        <v>11</v>
      </c>
      <c r="B8" s="33">
        <v>518322162.50999999</v>
      </c>
      <c r="C8" s="33">
        <v>517812517.22000003</v>
      </c>
      <c r="D8" s="6">
        <f t="shared" si="0"/>
        <v>99.901674030774217</v>
      </c>
      <c r="E8" s="33">
        <v>692061074.33000004</v>
      </c>
      <c r="F8" s="7">
        <f t="shared" si="2"/>
        <v>-174248557.11000001</v>
      </c>
      <c r="G8" s="7">
        <f t="shared" si="1"/>
        <v>74.821794842500864</v>
      </c>
    </row>
    <row r="9" spans="1:7" ht="56.25" x14ac:dyDescent="0.3">
      <c r="A9" s="5" t="s">
        <v>12</v>
      </c>
      <c r="B9" s="33">
        <v>9051390.3000000007</v>
      </c>
      <c r="C9" s="33">
        <v>8711847.8699999992</v>
      </c>
      <c r="D9" s="6">
        <f t="shared" si="0"/>
        <v>96.248726231593366</v>
      </c>
      <c r="E9" s="33">
        <v>5922056.4900000002</v>
      </c>
      <c r="F9" s="7">
        <f t="shared" si="2"/>
        <v>2789791.379999999</v>
      </c>
      <c r="G9" s="7">
        <f t="shared" si="1"/>
        <v>147.10848984150772</v>
      </c>
    </row>
    <row r="10" spans="1:7" ht="56.25" x14ac:dyDescent="0.3">
      <c r="A10" s="5" t="s">
        <v>13</v>
      </c>
      <c r="B10" s="33">
        <v>39775398.689999998</v>
      </c>
      <c r="C10" s="33">
        <v>39447548.509999998</v>
      </c>
      <c r="D10" s="6">
        <f t="shared" si="0"/>
        <v>99.175746338697479</v>
      </c>
      <c r="E10" s="33">
        <v>44710843.109999999</v>
      </c>
      <c r="F10" s="7">
        <f t="shared" si="2"/>
        <v>-5263294.6000000015</v>
      </c>
      <c r="G10" s="7">
        <f t="shared" si="1"/>
        <v>88.228147281743347</v>
      </c>
    </row>
    <row r="11" spans="1:7" ht="75" x14ac:dyDescent="0.3">
      <c r="A11" s="5" t="s">
        <v>14</v>
      </c>
      <c r="B11" s="33">
        <v>679887440.88999999</v>
      </c>
      <c r="C11" s="33">
        <v>180359962.87</v>
      </c>
      <c r="D11" s="6">
        <f t="shared" si="0"/>
        <v>26.527915066926607</v>
      </c>
      <c r="E11" s="33">
        <v>239920839.63999999</v>
      </c>
      <c r="F11" s="7">
        <f t="shared" si="2"/>
        <v>-59560876.769999981</v>
      </c>
      <c r="G11" s="7">
        <f t="shared" si="1"/>
        <v>75.17477979012962</v>
      </c>
    </row>
    <row r="12" spans="1:7" ht="56.25" x14ac:dyDescent="0.3">
      <c r="A12" s="5" t="s">
        <v>15</v>
      </c>
      <c r="B12" s="33">
        <v>55412697.93</v>
      </c>
      <c r="C12" s="33">
        <v>54630361.590000004</v>
      </c>
      <c r="D12" s="6">
        <f t="shared" si="0"/>
        <v>98.588164140666308</v>
      </c>
      <c r="E12" s="33">
        <v>44157543.539999999</v>
      </c>
      <c r="F12" s="7">
        <f t="shared" si="2"/>
        <v>10472818.050000004</v>
      </c>
      <c r="G12" s="7">
        <f t="shared" si="1"/>
        <v>123.7169398712436</v>
      </c>
    </row>
    <row r="13" spans="1:7" ht="56.25" x14ac:dyDescent="0.3">
      <c r="A13" s="5" t="s">
        <v>16</v>
      </c>
      <c r="B13" s="33">
        <v>24809699.579999998</v>
      </c>
      <c r="C13" s="33">
        <v>24704867.780000001</v>
      </c>
      <c r="D13" s="6">
        <f t="shared" si="0"/>
        <v>99.57745639094918</v>
      </c>
      <c r="E13" s="33">
        <v>21625948.140000001</v>
      </c>
      <c r="F13" s="7">
        <f t="shared" si="2"/>
        <v>3078919.6400000006</v>
      </c>
      <c r="G13" s="7">
        <f t="shared" si="1"/>
        <v>114.23715445939287</v>
      </c>
    </row>
    <row r="14" spans="1:7" ht="56.25" x14ac:dyDescent="0.3">
      <c r="A14" s="5" t="s">
        <v>17</v>
      </c>
      <c r="B14" s="33">
        <v>27623719.710000001</v>
      </c>
      <c r="C14" s="33">
        <v>27200258.739999998</v>
      </c>
      <c r="D14" s="6">
        <f t="shared" si="0"/>
        <v>98.467038565241793</v>
      </c>
      <c r="E14" s="33">
        <v>25513037.329999998</v>
      </c>
      <c r="F14" s="7">
        <f t="shared" si="2"/>
        <v>1687221.4100000001</v>
      </c>
      <c r="G14" s="7">
        <f t="shared" si="1"/>
        <v>106.61317344609553</v>
      </c>
    </row>
    <row r="15" spans="1:7" ht="56.25" x14ac:dyDescent="0.3">
      <c r="A15" s="5" t="s">
        <v>18</v>
      </c>
      <c r="B15" s="33">
        <v>24432891.57</v>
      </c>
      <c r="C15" s="33">
        <v>24185640.050000001</v>
      </c>
      <c r="D15" s="6">
        <f t="shared" si="0"/>
        <v>98.988038238160939</v>
      </c>
      <c r="E15" s="33">
        <v>22152827.359999999</v>
      </c>
      <c r="F15" s="7">
        <f t="shared" si="2"/>
        <v>2032812.6900000013</v>
      </c>
      <c r="G15" s="7">
        <f t="shared" si="1"/>
        <v>109.17631260771041</v>
      </c>
    </row>
    <row r="16" spans="1:7" ht="56.25" x14ac:dyDescent="0.3">
      <c r="A16" s="5" t="s">
        <v>19</v>
      </c>
      <c r="B16" s="33">
        <v>2700272.96</v>
      </c>
      <c r="C16" s="33">
        <v>2676740.96</v>
      </c>
      <c r="D16" s="6">
        <f t="shared" si="0"/>
        <v>99.128532546576338</v>
      </c>
      <c r="E16" s="33">
        <v>2531329.2599999998</v>
      </c>
      <c r="F16" s="7">
        <f t="shared" si="2"/>
        <v>145411.70000000019</v>
      </c>
      <c r="G16" s="7">
        <f t="shared" si="1"/>
        <v>105.74447987852832</v>
      </c>
    </row>
    <row r="17" spans="1:7" ht="93.75" x14ac:dyDescent="0.25">
      <c r="A17" s="8" t="s">
        <v>20</v>
      </c>
      <c r="B17" s="33">
        <v>5048989.7</v>
      </c>
      <c r="C17" s="33">
        <v>5039126.54</v>
      </c>
      <c r="D17" s="6">
        <f t="shared" si="0"/>
        <v>99.804650819549096</v>
      </c>
      <c r="E17" s="33">
        <v>1635684.62</v>
      </c>
      <c r="F17" s="7">
        <f t="shared" si="2"/>
        <v>3403441.92</v>
      </c>
      <c r="G17" s="7">
        <f t="shared" si="1"/>
        <v>308.07445875476895</v>
      </c>
    </row>
    <row r="18" spans="1:7" ht="112.5" x14ac:dyDescent="0.3">
      <c r="A18" s="20" t="s">
        <v>26</v>
      </c>
      <c r="B18" s="33">
        <v>212921672.83000001</v>
      </c>
      <c r="C18" s="33">
        <v>203618548.53999999</v>
      </c>
      <c r="D18" s="6">
        <f t="shared" si="0"/>
        <v>95.630729288216813</v>
      </c>
      <c r="E18" s="33">
        <v>136442905.63999999</v>
      </c>
      <c r="F18" s="7">
        <f t="shared" si="2"/>
        <v>67175642.900000006</v>
      </c>
      <c r="G18" s="7">
        <f t="shared" si="1"/>
        <v>149.23351828730523</v>
      </c>
    </row>
    <row r="19" spans="1:7" ht="56.25" x14ac:dyDescent="0.3">
      <c r="A19" s="5" t="s">
        <v>21</v>
      </c>
      <c r="B19" s="33">
        <v>61824030.149999999</v>
      </c>
      <c r="C19" s="33">
        <v>44790444.770000003</v>
      </c>
      <c r="D19" s="6">
        <f t="shared" si="0"/>
        <v>72.448277249683628</v>
      </c>
      <c r="E19" s="33">
        <v>135259558.81999999</v>
      </c>
      <c r="F19" s="7">
        <f t="shared" si="2"/>
        <v>-90469114.049999982</v>
      </c>
      <c r="G19" s="7">
        <f t="shared" si="1"/>
        <v>33.114439497474628</v>
      </c>
    </row>
    <row r="20" spans="1:7" ht="93.75" x14ac:dyDescent="0.3">
      <c r="A20" s="5" t="s">
        <v>22</v>
      </c>
      <c r="B20" s="33">
        <v>257561955.78</v>
      </c>
      <c r="C20" s="33">
        <v>249302667.97</v>
      </c>
      <c r="D20" s="6">
        <f t="shared" si="0"/>
        <v>96.793281140847228</v>
      </c>
      <c r="E20" s="33">
        <v>22081415.199999999</v>
      </c>
      <c r="F20" s="7">
        <f t="shared" si="2"/>
        <v>227221252.77000001</v>
      </c>
      <c r="G20" s="7">
        <f>C20/E20*100</f>
        <v>1129.0158067857897</v>
      </c>
    </row>
    <row r="21" spans="1:7" ht="18.75" x14ac:dyDescent="0.25">
      <c r="A21" s="9" t="s">
        <v>6</v>
      </c>
      <c r="B21" s="10">
        <f>SUM(B5:B20)</f>
        <v>3710824589.71</v>
      </c>
      <c r="C21" s="10">
        <f>SUM(C5:C20)</f>
        <v>3156519782.52</v>
      </c>
      <c r="D21" s="10">
        <f t="shared" si="0"/>
        <v>85.062489649145107</v>
      </c>
      <c r="E21" s="22">
        <f>SUM(E5:E20)</f>
        <v>2844993326.1199999</v>
      </c>
      <c r="F21" s="10">
        <f t="shared" si="2"/>
        <v>311526456.4000001</v>
      </c>
      <c r="G21" s="10">
        <f t="shared" si="1"/>
        <v>110.94998900489021</v>
      </c>
    </row>
    <row r="22" spans="1:7" ht="37.5" x14ac:dyDescent="0.3">
      <c r="A22" s="16" t="s">
        <v>24</v>
      </c>
      <c r="B22" s="33">
        <v>170430170.97999999</v>
      </c>
      <c r="C22" s="33">
        <v>169719446.74000001</v>
      </c>
      <c r="D22" s="18">
        <f t="shared" si="0"/>
        <v>99.582982146932551</v>
      </c>
      <c r="E22" s="34">
        <v>151308541.72</v>
      </c>
      <c r="F22" s="17">
        <f t="shared" si="2"/>
        <v>18410905.020000011</v>
      </c>
      <c r="G22" s="17">
        <f>C22/E22*100</f>
        <v>112.16778961102527</v>
      </c>
    </row>
    <row r="23" spans="1:7" ht="37.5" x14ac:dyDescent="0.3">
      <c r="A23" s="21" t="s">
        <v>27</v>
      </c>
      <c r="B23" s="19">
        <v>0</v>
      </c>
      <c r="C23" s="19">
        <v>0</v>
      </c>
      <c r="D23" s="18">
        <v>0</v>
      </c>
      <c r="E23" s="34">
        <v>322199</v>
      </c>
      <c r="F23" s="17">
        <f t="shared" si="2"/>
        <v>-322199</v>
      </c>
      <c r="G23" s="17">
        <f>C23/E23*100</f>
        <v>0</v>
      </c>
    </row>
    <row r="24" spans="1:7" ht="37.5" x14ac:dyDescent="0.3">
      <c r="A24" s="11" t="s">
        <v>25</v>
      </c>
      <c r="B24" s="33">
        <v>188324579.78999999</v>
      </c>
      <c r="C24" s="33">
        <v>173415221.36000001</v>
      </c>
      <c r="D24" s="6">
        <f t="shared" si="0"/>
        <v>92.083158530540544</v>
      </c>
      <c r="E24" s="34">
        <v>142116749.25</v>
      </c>
      <c r="F24" s="7">
        <f t="shared" si="2"/>
        <v>31298472.110000014</v>
      </c>
      <c r="G24" s="7">
        <f t="shared" si="1"/>
        <v>122.02307066209511</v>
      </c>
    </row>
    <row r="25" spans="1:7" ht="18.75" x14ac:dyDescent="0.3">
      <c r="A25" s="12" t="s">
        <v>7</v>
      </c>
      <c r="B25" s="13">
        <f>B21+B22+B24</f>
        <v>4069579340.48</v>
      </c>
      <c r="C25" s="13">
        <f>C21+C22+C24</f>
        <v>3499654450.6200004</v>
      </c>
      <c r="D25" s="13">
        <f t="shared" si="0"/>
        <v>85.995484000251039</v>
      </c>
      <c r="E25" s="13">
        <f>E21+E22+E23+E24</f>
        <v>3138740816.0899997</v>
      </c>
      <c r="F25" s="13">
        <f t="shared" si="2"/>
        <v>360913634.53000069</v>
      </c>
      <c r="G25" s="13">
        <f>C25/E25*100</f>
        <v>111.49867592379287</v>
      </c>
    </row>
    <row r="27" spans="1:7" x14ac:dyDescent="0.25">
      <c r="B27" s="14"/>
      <c r="C27" s="14"/>
      <c r="E27" s="14"/>
    </row>
    <row r="40" spans="2:3" x14ac:dyDescent="0.25">
      <c r="B40" s="15"/>
      <c r="C40" s="15"/>
    </row>
  </sheetData>
  <mergeCells count="6">
    <mergeCell ref="A1:G1"/>
    <mergeCell ref="A3:A4"/>
    <mergeCell ref="B3:C3"/>
    <mergeCell ref="D3:D4"/>
    <mergeCell ref="E3:E4"/>
    <mergeCell ref="F3:G3"/>
  </mergeCells>
  <pageMargins left="0.15748031496062992" right="0.19685039370078738" top="0.74803149606299213" bottom="0.74803149606299213" header="0.31496062992125984" footer="0.31496062992125984"/>
  <pageSetup paperSize="9" scale="54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рублей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finkrna</cp:lastModifiedBy>
  <cp:revision>2</cp:revision>
  <dcterms:created xsi:type="dcterms:W3CDTF">2006-09-28T05:33:49Z</dcterms:created>
  <dcterms:modified xsi:type="dcterms:W3CDTF">2025-02-04T07:10:47Z</dcterms:modified>
</cp:coreProperties>
</file>