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sheryakova\Desktop\РЕЕСТР СУБЪЕКТОВ В МЭР\"/>
    </mc:Choice>
  </mc:AlternateContent>
  <bookViews>
    <workbookView showSheetTabs="0" xWindow="0" yWindow="0" windowWidth="28800" windowHeight="11730"/>
  </bookViews>
  <sheets>
    <sheet name="Реестр на 01.01.2021" sheetId="2" r:id="rId1"/>
  </sheets>
  <definedNames>
    <definedName name="_xlnm._FilterDatabase" localSheetId="0" hidden="1">'Реестр на 01.01.2021'!$A$8:$K$102</definedName>
  </definedNames>
  <calcPr calcId="152511"/>
</workbook>
</file>

<file path=xl/calcChain.xml><?xml version="1.0" encoding="utf-8"?>
<calcChain xmlns="http://schemas.openxmlformats.org/spreadsheetml/2006/main">
  <c r="I99" i="2" l="1"/>
  <c r="I39" i="2"/>
  <c r="I38" i="2"/>
  <c r="I32" i="2"/>
  <c r="I31" i="2"/>
  <c r="I30" i="2"/>
  <c r="I29" i="2"/>
  <c r="I28" i="2"/>
  <c r="I27" i="2"/>
  <c r="I26" i="2"/>
  <c r="I25" i="2"/>
  <c r="I24" i="2"/>
  <c r="I23" i="2"/>
  <c r="I22" i="2"/>
  <c r="I21" i="2"/>
  <c r="I19" i="2"/>
  <c r="I17" i="2"/>
  <c r="I16" i="2"/>
  <c r="I15" i="2"/>
  <c r="I13" i="2"/>
  <c r="I12" i="2"/>
  <c r="I42" i="2" l="1"/>
</calcChain>
</file>

<file path=xl/sharedStrings.xml><?xml version="1.0" encoding="utf-8"?>
<sst xmlns="http://schemas.openxmlformats.org/spreadsheetml/2006/main" count="201" uniqueCount="127">
  <si>
    <t>№ п/п</t>
  </si>
  <si>
    <t>Код ОКОПФ</t>
  </si>
  <si>
    <t>Вид экономической деятельности (ОКВЭД)</t>
  </si>
  <si>
    <t>85.11 Образование дошкольное</t>
  </si>
  <si>
    <t>85.14 Образование среднее общее</t>
  </si>
  <si>
    <t>93.11 Деятельность спортивных объектов</t>
  </si>
  <si>
    <t>69.20.2 Деятельность по оказанию услуг в области бухгалтерского учета</t>
  </si>
  <si>
    <t>90.04.3 Деятельность учреждений клубного типа: клубов, дворцов и домов культуры, домов народного творчества</t>
  </si>
  <si>
    <t>91.01 Деятельность библиотек и архивов</t>
  </si>
  <si>
    <t>85.13 Образование основное общее</t>
  </si>
  <si>
    <t>93.19 Деятельность в области спорта прочая</t>
  </si>
  <si>
    <t xml:space="preserve">85.41 Образование дополнительное детей и взрослых </t>
  </si>
  <si>
    <t>ОГРН</t>
  </si>
  <si>
    <t xml:space="preserve">84.25 Деятельность по обеспечению безопасности в чрезвычайных ситуациях; деятельность по обеспечению безопасности в области использования атомной энергии
</t>
  </si>
  <si>
    <t>96.02 Предоставление услуг парикмахерскими и салонами красоты</t>
  </si>
  <si>
    <t>85.41 Образование дополнительное детей и взрослых</t>
  </si>
  <si>
    <t>90.04 Деятельность учреждений культуры и искусства</t>
  </si>
  <si>
    <t>55.90 Деятельность по предоставлению прочих мест для временного проживания</t>
  </si>
  <si>
    <t>68.32.1 Управление эксплуатацией жилого фонда за вознаграждение или на договорной основе</t>
  </si>
  <si>
    <t>63.11 Деятельность по обработке данных, предоставление услуг по размещению информации и связанная с этим деятельность</t>
  </si>
  <si>
    <t>МУНИЦИПАЛЬНОЕ БЮДЖЕТНОЕ УЧРЕЖДЕНИЕ ДОПОЛНИТЕЛЬНОГО ОБРАЗОВАНИЯ "ИЗОБИЛЬНЕНСКАЯ ДЕТСКАЯ ХУДОЖЕСТВЕННАЯ ШКОЛА"</t>
  </si>
  <si>
    <t>МУНИЦИПАЛЬНОЕ БЮДЖЕТНОЕ УЧРЕЖДЕНИЕ ДОПОЛНИТЕЛЬНОГО ОБРАЗОВАНИЯ "ИЗОБИЛЬНЕНСКАЯ ДЕТСКАЯ ШКОЛА ИСКУССТВ № 1"</t>
  </si>
  <si>
    <t>МУНИЦИПАЛЬНОЕ БЮДЖЕТНОЕ УЧРЕЖДЕНИЕ ДОПОЛНИТЕЛЬНОГО ОБРАЗОВАНИЯ "ИЗОБИЛЬНЕНСКАЯ ДЕТСКАЯ ШКОЛА ИСКУССТВ №2"</t>
  </si>
  <si>
    <t>МУНИЦИПАЛЬНОЕ БЮДЖЕТНОЕ УЧРЕЖДЕНИЕ ДОПОЛНИТЕЛЬНОГО ОБРАЗОВАНИЯ "РЫЗДВЯНЕНСКАЯ ДЕТСКАЯ ШКОЛА ИСКУССТВ"</t>
  </si>
  <si>
    <t>МУНИЦИПАЛЬНОЕ БЮДЖЕТНОЕ УЧРЕЖДЕНИЕ ДОПОЛНИТЕЛЬНОГО ОБРАЗОВАНИЯ "СОЛНЕЧНОДОЛЬСКАЯ ДЕТСКАЯ ХУДОЖЕСТВЕННАЯ ШКОЛА"</t>
  </si>
  <si>
    <t>МУНИЦИПАЛЬНОЕ БЮДЖЕТНОЕ УЧРЕЖДЕНИЕ ДОПОЛНИТЕЛЬНОГО ОБРАЗОВАНИЯ "СОЛНЕЧНОДОЛЬСКАЯ ДЕТСКАЯ ШКОЛА ИСКУССТВ"</t>
  </si>
  <si>
    <t>МУНИЦИПАЛЬНОЕ КАЗЕННОЕ  УЧРЕЖДЕНИЕ "БАКЛАНОВСКИЙ СЕЛЬСКИЙ  ДОМ КУЛЬТУРЫ"</t>
  </si>
  <si>
    <t>МУНИЦИПАЛЬНОЕ КАЗЕННОЕ УЧРЕЖДЕНИЕ "ПЕРЕДОВОЙ СЕЛЬСКИЙ ДОМ КУЛЬТУРЫ"</t>
  </si>
  <si>
    <t xml:space="preserve">81.10 Деятельность по комплексному обслуживанию помещений </t>
  </si>
  <si>
    <t>МУНИЦИПАЛЬНОЕ КАЗЕННОЕ УЧРЕЖДЕНИЕ КУЛЬТУРЫ "ДОМ КУЛЬТУРЫ СТАНИЦЫ НОВОТРОИЦКОЙ"</t>
  </si>
  <si>
    <t>36.00.2 Распределение воды для питьевых и промышленных нужд</t>
  </si>
  <si>
    <t>38.11 Сбор неопасных отходов</t>
  </si>
  <si>
    <t>МУНИЦИПАЛЬНОЕ КАЗЕННОЕ УЧРЕЖДЕНИЕ "СПОРНЕНСКИЙ СЕЛЬСКИЙ ДОМ КУЛЬТУРЫ"</t>
  </si>
  <si>
    <t>85.41.2 Образование в области культуры</t>
  </si>
  <si>
    <t>Доля участия Ставропольского края или муниципального образования, %</t>
  </si>
  <si>
    <t>Объем финансирования за счет бюджетов всех уровней, тыс.рублей</t>
  </si>
  <si>
    <t>Доля рынка, занимаемая хозяйствующим субъектом, в стоимостном выражении, %</t>
  </si>
  <si>
    <t>Доля рынка, занимаемая хозяйствующим субъектом, в натуральном выражении, %</t>
  </si>
  <si>
    <t>Наименование юридического лица (хозяйствующего субъекта)</t>
  </si>
  <si>
    <t xml:space="preserve">Реестр хозяйствующих субъектов доля участия Ставропольского края или муниципального образования в которых составляет 50 и более процентов </t>
  </si>
  <si>
    <t>Приложение 8.1 к Докладу</t>
  </si>
  <si>
    <r>
      <t xml:space="preserve">Наименование субъекта Российской Федерации: </t>
    </r>
    <r>
      <rPr>
        <b/>
        <sz val="11"/>
        <rFont val="Times New Roman"/>
        <family val="1"/>
        <charset val="204"/>
      </rPr>
      <t>Ставропольский край    по состоянию на 01.01.2025</t>
    </r>
  </si>
  <si>
    <t>ОБЩЕСТВО С ОГРАНИЧЕННОЙ ОТВЕТСТВЕННОСТЬЮ "ЖИЛИЩНО-КОММУНАЛЬНОЕ ХОЗЯЙСТВО ИЗОБИЛЬНЕНСКОГО МУНИЦИПАЛЬНОГО ОКРУГА СТАВРОПОЛЬСКОГО КРАЯ ПОСЕЛКА РЫЗДВЯНОГО"</t>
  </si>
  <si>
    <t>МУНИЦИПАЛЬНОЕ КАЗЕННОЕ УЧРЕЖДЕНИЕ "ЕДИНАЯ ДЕЖУРНАЯ ДИСПЕТЧЕРСКАЯ СЛУЖБА СПАСЕНИЯ-112" ИЗОБИЛЬНЕНСКОГО МУНИЦИПАЛЬНОГО ОКРУГА СТАВРОПОЛЬСКОГО КРАЯ</t>
  </si>
  <si>
    <t>МУНИЦИПАЛЬНОЕ КАЗЕННОЕ УЧРЕЖДЕНИЕ ИЗОБИЛЬНЕНСКОГО МУНИЦИПАЛЬНОГО ОКРУГА СТАВРОПОЛЬСКОГО КРАЯ "СПОРТКОМПЛЕКС "ЮНОСТЬ"</t>
  </si>
  <si>
    <t>МУНИЦИПАЛЬНОЕ БЮДЖЕТНОЕ УЧРЕЖДЕНИЕ КУЛЬТУРЫ "ЦЕНТР КУЛЬТУРЫ И ДОСУГА" ПОСЕЛКА СОЛНЕЧНОДОЛЬСКА ИЗОБИЛЬНЕНСКОГО МУНИЦИПАЛЬНОГО ОКРУГА СТАВРОПОЛЬСКОГО КРАЯ</t>
  </si>
  <si>
    <t>МУНИЦИПАЛЬНОЕ КАЗЕННОЕ УЧРЕЖДЕНИЕ КУЛЬТУРЫ "СЕЛЬСКИЙ ДОМ КУЛЬТУРЫ СЕЛА МОСКОВСКОГО" ИЗОБИЛЬНЕНСКОГО МУНИЦИПАЛЬНОГО ОКРУГА СТАВРОПОЛЬСКОГО КРАЯ</t>
  </si>
  <si>
    <t>МУНИЦИПАЛЬНОЕ КАЗЕННОЕ УЧРЕЖДЕНИЕ "ТИЩЕНСКИЙ СЕЛЬСКИЙ ДОМ КУЛЬТУРЫ" ИЗОБИЛЬНЕНСКОГО МУНИЦИПАЛЬНОГО ОКРУГА СТАВРОПОЛЬСКОГО КРАЯ</t>
  </si>
  <si>
    <t>МУНИЦИПАЛЬНОЕ КАЗЕННОЕ УЧРЕЖДЕНИЕ ИЗОБИЛЬНЕНСКОГО МУНИЦИПАЛЬНОГО ОКРУГА СТАВРОПОЛЬСКОГО КРАЯ "ЦЕНТР КУЛЬТУРЫ И ДОСУГА"</t>
  </si>
  <si>
    <t>МУНИЦИПАЛЬНОЕ КАЗЕННОЕ УЧРЕЖДЕНИЕ "ПТИЧЕНСКИЙ СЕЛЬСКИЙ ДОМ КУЛЬТУРЫ" ИЗОБИЛЬНЕНСКОГО МУНИЦИПАЛЬНОГО ОКРУГА СТАВРОПОЛЬСКОГО КРАЯ</t>
  </si>
  <si>
    <t>МУНИЦИПАЛЬНОЕ КАЗЕННОЕ УЧРЕЖДЕНИЕ КУЛЬТУРЫ "НОВОИЗОБИЛЬНЕНСКИЙ СЕЛЬСКИЙ ДОМ КУЛЬТУРЫ" ИЗОБИЛЬНЕНСКОГО МУНИЦИПАЛЬНОГО ОКРУГА СТАВРОПОЛЬСКОГО КРАЯ</t>
  </si>
  <si>
    <t>МУНИЦИПАЛЬНОЕ КАЗЕННОЕ  УЧРЕЖДЕНИЕ КУЛЬТУРЫ  "РОЖДЕСТВЕНСКИЙ СЕЛЬСКИЙ ДОМ КУЛЬТУРЫ" ИЗОБИЛЬНЕНСКОГО МУНИЦИПАЛЬНОГО ОКРУГА СТАВРОПОЛЬСКОГО КРАЯ</t>
  </si>
  <si>
    <t>МУНИЦИПАЛЬНОЕ КАЗЕННОЕ УЧРЕЖДЕНИЕ "ФИЛИМОНОВСКИЙ СЕЛЬСКИЙ ДОМ КУЛЬТУРЫ" ИЗОБИЛЬНЕНСКОГО МУНИЦИПАЛЬНОГО ОКРУГА СТАВРОПОЛЬСКОГО КРАЯ</t>
  </si>
  <si>
    <t>МУНИЦИПАЛЬНОЕ КАЗЕННОЕ УЧРЕЖДЕНИЕ "СТАРОИЗОБИЛЬНЕНСКИЙ СЕЛЬСКИЙ ДОМ КУЛЬТУРЫ" ИЗОБИЛЬНЕНСКОГО МУНИЦИПАЛЬНОГО ОКРУГА СТАВРОПОЛЬСКОГО КРАЯ</t>
  </si>
  <si>
    <t>МУНИЦИПАЛЬНОЕ КАЗЕННОЕ УЧРЕЖДЕНИЕ КУЛЬТУРЫ "ПОДЛУЖНЕНСКИЙ СЕЛЬСКИЙ ДОМ КУЛЬТУРЫ" ИЗОБИЛЬНЕНСКОГО МУНИЦИПАЛЬНОГО ОКРУГА СТАВРОПОЛЬСКОГО КРАЯ</t>
  </si>
  <si>
    <t>МУНИЦИПАЛЬНОЕ КАЗЕННОЕ УЧРЕЖДЕНИЕ "СЕЛЬСКИЙ ДОМ КУЛЬТУРЫ" СТАНИЦЫ КАМЕННОБРОДСКОЙ ИЗОБИЛЬНЕНСКОГО МУНИЦИПАЛЬНОГО ОКРУГА СТАВРОПОЛЬСКОГО КРАЯ</t>
  </si>
  <si>
    <t>МУНИЦИПАЛЬНОЕ КАЗЕННОЕ УЧРЕЖДЕНИЕ КУЛЬТУРЫ "ЦЕНТРАЛИЗОВАННАЯ БИБЛИОТЕЧНАЯ СИСТЕМА ИЗОБИЛЬНЕНСКОГО МУНИЦИПАЛЬНОГО ОКРУГА СТАВРОПОЛЬСКОГО КРАЯ" ГОРОД ИЗОБИЛЬНЫЙ</t>
  </si>
  <si>
    <t>МУНИЦИПАЛЬНОЕ КАЗЕННОЕ УЧРЕЖДЕНИЕ КУЛЬТУРЫ ИЗОБИЛЬНЕНСКОГО МУНИЦИПАЛЬНОГО ОКРУГА СТАВРОПОЛЬСКОГО КРАЯ "ОРГАНИЗАЦИОННО-МЕТОДИЧЕСКИЙ ЦЕНТР"</t>
  </si>
  <si>
    <t>МУНИЦИПАЛЬНОЕ УНИТАРНОЕ ПРЕДПРИЯТИЕ ИЗОБИЛЬНЕНСКОГО МУНИЦИПАЛЬНОГО ОКРУГА СТАВРОПОЛЬСКОГО КРАЯ ЖИЛИЩНО-КОММУНАЛЬНОЕ ХОЗЯЙСТВО "ПОДЛУЖНОЕ"</t>
  </si>
  <si>
    <t>МУНИЦИПАЛЬНОЕ КАЗЕННОЕ УЧРЕЖДЕНИЕ ИЗОБИЛЬНЕНСКОГО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</si>
  <si>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ИЗОБИЛЬНЕНСКОГО МУНИЦИПАЛЬНОГО ОКРУГА СТАВРОПОЛЬСКОГО КРАЯ "ЦЕНТР ХОЗЯЙСТВЕННОГО ОБСЛУЖИВАНИЯ"</t>
  </si>
  <si>
    <t>МУНИЦИПАЛЬНОЕ КАЗЕННОЕ УЧРЕЖДЕНИЕ ИЗОБИЛЬНЕНСКОГО МУНИЦИПАЛЬНОГО ОКРУГА СТАВРОПОЛЬСКОГО КРАЯ "БЛАГОУСТРОЙСТВО"</t>
  </si>
  <si>
    <t>МУНИЦИПАЛЬНОЕ КАЗЕННОЕ УЧРЕЖДЕНИЕ ПОСЕЛКА СОЛНЕЧНОДОЛЬСКА ИЗОБИЛЬНЕНСКОГО МУНИЦИПАЛЬНОГО ОКРУГА СТАВРОПОЛЬСКОГО КРАЯ "ВЕСНА"</t>
  </si>
  <si>
    <t>МУНИЦИПАЛЬНОЕ КАЗЕННОЕ УЧРЕЖДЕНИЕ ИЗОБИЛЬНЕНСКОГО МУЦИПАЛЬНОГО ОКРУГА СТАВРОПОЛЬСКОГО КРАЯ "ЦЕНТРАЛИЗОВАННАЯ БУХГАЛТЕРИЯ"</t>
  </si>
  <si>
    <t>МУНИЦИПАЛЬНОЕ БЮДЖЕТНОЕ ДОШКОЛЬНОЕ ОБРАЗОВАТЕЛЬНОЕ УЧРЕЖДЕНИЕ "ДЕТСКИЙ САД №1" ИЗОБИЛЬНЕНСКОГО МУНИЦИПАЛЬНОГО ОКРУГА СТАВРОПОЛЬСКОГО КРАЯ</t>
  </si>
  <si>
    <t>МУНИЦИПАЛЬНОЕ БЮДЖЕТНОЕ ДОШКОЛЬНОЕ ОБРАЗОВАТЕЛЬНОЕ УЧРЕЖДЕНИЕ "ДЕТСКИЙ САД №41" ИЗОБИЛЬНЕНСКОГО МУНИЦИПАЛЬНОГО ОКРУГА СТАВРОПОЛЬСКОГО КРАЯ</t>
  </si>
  <si>
    <t>МУНИЦИПАЛЬНОЕ БЮДЖЕТНОЕ ДОШКОЛЬНОЕ ОБРАЗОВАТЕЛЬНОЕ УЧРЕЖДЕНИЕ "ДЕТСКИЙ САД №14" ИЗОБИЛЬНЕНСКОГО МУНИЦИПАЛЬНОГО ОКРУГА СТАВРОПОЛЬСКОГО КРАЯ</t>
  </si>
  <si>
    <t>МУНИЦИПАЛЬНОЕ БЮДЖЕТНОЕ ДОШКОЛЬНОЕ ОБРАЗОВАТЕЛЬНОЕ УЧРЕЖДЕНИЕ "ДЕТСКИЙ САД №23" ИЗОБИЛЬНЕНСКОГО МУНИЦИПАЛЬНОГО ОКРУГА СТАВРОПОЛЬСКОГО КРАЯ</t>
  </si>
  <si>
    <t>МУНИЦИПАЛЬНОЕ БЮДЖЕТНОЕ ДОШКОЛЬНОЕ ОБРАЗОВАТЕЛЬНОЕ УЧРЕЖДЕНИЕ "ДЕТСКИЙ САД №24" ИЗОБИЛЬНЕНСКОГО МУНИЦИПАЛЬНОГО ОКРУГА СТАВРОПОЛЬСКОГО КРАЯ</t>
  </si>
  <si>
    <t>МУНИЦИПАЛЬНОЕ БЮДЖЕТНОЕ ДОШКОЛЬНОЕ ОБРАЗОВАТЕЛЬНОЕ УЧРЕЖДЕНИЕ "ДЕТСКИЙ САД №20" ИЗОБИЛЬНЕНСКОГО МУНИЦИПАЛЬНОГО ОКРУГА СТАВРОПОЛЬСКОГО КРАЯ</t>
  </si>
  <si>
    <t>МУНИЦИПАЛЬНОЕ БЮДЖЕТНОЕ ДОШКОЛЬНОЕ ОБРАЗОВАТЕЛЬНОЕ УЧРЕЖДЕНИЕ "ДЕТСКИЙ САД №12" ИЗОБИЛЬНЕНСКОГО МУНИЦИПАЛЬНОГО ОКРУГА СТАВРОПОЛЬСКОГО КРАЯ</t>
  </si>
  <si>
    <t>МУНИЦИПАЛЬНОЕ БЮДЖЕТНОЕ ДОШКОЛЬНОЕ ОБРАЗОВАТЕЛЬНОЕ УЧРЕЖДЕНИЕ "ДЕТСКИЙ САД №31" ИЗОБИЛЬНЕНСКОГО МУНИЦИПАЛЬНОГО ОКРУГА СТАВРОПОЛЬСКОГО КРАЯ</t>
  </si>
  <si>
    <t>МУНИЦИПАЛЬНОЕ БЮДЖЕТНОЕ ДОШКОЛЬНОЕ ОБРАЗОВАТЕЛЬНОЕ УЧРЕЖДЕНИЕ "ДЕТСКИЙ САД №7" ИЗОБИЛЬНЕНСКОГО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</si>
  <si>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№17" ИЗОБИЛЬНЕНСКОГО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</si>
  <si>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№14 ИМЕНИ Г.Т. МЕЩЕРЯКОВА" ИЗОБИЛЬНЕНСКОГО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</si>
  <si>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7"  ИЗОБИЛЬНЕНСКОГО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</si>
  <si>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№1" ИЗОБИЛЬНЕНСКОГО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</si>
  <si>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№8 ИМЕНИ А.В. ГРЯЗНОВА" ИЗОБИЛЬНЕНСКОГО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</si>
  <si>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18" ИЗОБИЛЬНЕНСКОГО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</si>
  <si>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№11" ИЗОБИЛЬНЕНСКОГО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</si>
  <si>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№2" ИЗОБИЛЬНЕНСКОГО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</si>
  <si>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№16" ИЗОБИЛЬНЕНСКОГО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</si>
  <si>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10" ИЗОБИЛЬНЕНСКОГО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</si>
  <si>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№3" ИЗОБИЛЬНЕНСКОГО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</si>
  <si>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19"  ИЗОБИЛЬНЕНСКОГО МУНИЦИПАЛЬНОГО ОКРУГА СТАВРОПОЛЬСКОГО КРАЯ</t>
  </si>
  <si>
    <t>МУНИЦИПАЛЬНОЕ БЮДЖЕТНОЕ УЧРЕЖДЕНИЕ ДОПОЛНИТЕЛЬНОГО ОБРАЗОВАНИЯ "ЦЕНТР ВНЕШКОЛЬНОЙ РАБОТЫ" ИЗОБИЛЬНЕНСКОГО МУНИЦИПАЛЬНОГО ОКРУГА СТАВРОПОЛЬСКОГО КРАЯ</t>
  </si>
  <si>
    <t>МУНИЦИПАЛЬНОЕ БЮДЖЕТНОЕ УЧРЕЖДЕНИЕ ДОПОЛНИТЕЛЬНОГО ОБРАЗОВАНИЯ "ЦЕНТР ДЕТСКОГО ТЕХНИЧЕСКОГО ТВОРЧЕСТВА" ИЗОБИЛЬНЕНСКОГО МУНИЦИПАЛЬНОГО ОКРУГА СТАВРОПОЛЬСКОГО КРАЯ</t>
  </si>
  <si>
    <t>МУНИЦИПАЛЬНОЕ БЮДЖЕТНОЕ УЧРЕЖДЕНИЕ ДОПОЛНИТЕЛЬНОГО ОБРАЗОВАНИЯ "ДЕТСКО-ЮНОШЕСКАЯ СПОРТИВНАЯ ШКОЛА" ИЗОБИЛЬНЕНСКОГО МУНИЦИПАЛЬНОГО ОКРУГА СТАВРОПОЛЬСКОГО КРАЯ</t>
  </si>
  <si>
    <t>МУНИЦИПАЛЬНОЕ КАЗЁННОЕ ДОШКОЛЬНОЕ ОБРАЗОВАТЕЛЬНОЕ УЧРЕЖДЕНИЕ "ДЕТСКИЙ САД №34" ИЗОБИЛЬНЕНСКОГО МУНИЦИПАЛЬНОГО ОКРУГА СТАВРОПОЛЬСКОГО КРАЯ</t>
  </si>
  <si>
    <t>МУНИЦИПАЛЬНОЕ КАЗЁННОЕ ДОШКОЛЬНОЕ ОБРАЗОВАТЕЛЬНОЕ УЧРЕЖДЕНИЕ "ДЕТСКИЙ САД №28" ИЗОБИЛЬНЕНСКОГО МУНИЦИПАЛЬНОГО ОКРУГА СТАВРОПОЛЬСКОГО КРАЯ</t>
  </si>
  <si>
    <t>МУНИЦИПАЛЬНОЕ КАЗЁННОЕ ДОШКОЛЬНОЕ ОБРАЗОВАТЕЛЬНОЕ УЧРЕЖДЕНИЕ "ДЕТСКИЙ САД №44" ИЗОБИЛЬНЕНСКОГО МУНИЦИПАЛЬНОГО ОКРУГА СТАВРОПОЛЬСКОГО КРАЯ</t>
  </si>
  <si>
    <t>МУНИЦИПАЛЬНОЕ КАЗЁННОЕ ДОШКОЛЬНОЕ ОБРАЗОВАТЕЛЬНОЕ УЧРЕЖДЕНИЕ "ДЕТСКИЙ САД №5" ИЗОБИЛЬНЕНСКОГО МУНИЦИПАЛЬНОГО ОКРУГА СТАВРОПОЛЬСКОГО КРАЯ</t>
  </si>
  <si>
    <t>МУНИЦИПАЛЬНОЕ КАЗЁННОЕ ДОШКОЛЬНОЕ ОБРАЗОВАТЕЛЬНОЕ УЧРЕЖДЕНИЕ "ДЕТСКИЙ САД №37" ИЗОБИЛЬНЕНСКОГО МУНИЦИПАЛЬНОГО ОКРУГА СТАВРОПОЛЬСКОГО КРАЯ</t>
  </si>
  <si>
    <t>МУНИЦИПАЛЬНОЕ КАЗЁННОЕ ДОШКОЛЬНОЕ ОБРАЗОВАТЕЛЬНОЕ УЧРЕЖДЕНИЕ "ДЕТСКИЙ САД №8" ИЗОБИЛЬНЕНСКОГО МУНИЦИПАЛЬНОГО ОКРУГА СТАВРОПОЛЬСКОГО КРАЯ</t>
  </si>
  <si>
    <t>МУНИЦИПАЛЬНОЕ КАЗЁННОЕ ДОШКОЛЬНОЕ ОБРАЗОВАТЕЛЬНОЕ УЧРЕЖДЕНИЕ "ДЕТСКИЙ САД №39" ИЗОБИЛЬНЕНСКОГО МУНИЦИПАЛЬНОГО ОКРУГА СТАВРОПОЛЬСКОГО КРАЯ</t>
  </si>
  <si>
    <t>МУНИЦИПАЛЬНОЕ КАЗЁННОЕ ДОШКОЛЬНОЕ ОБРАЗОВАТЕЛЬНОЕ УЧРЕЖДЕНИЕ "ДЕТСКИЙ САД №27" ИЗОБИЛЬНЕНСКОГО МУНИЦИПАЛЬНОГО ОКРУГА СТАВРОПОЛЬСКОГО КРАЯ</t>
  </si>
  <si>
    <t>МУНИЦИПАЛЬНОЕ КАЗЁННОЕ ДОШКОЛЬНОЕ ОБРАЗОВАТЕЛЬНОЕ УЧРЕЖДЕНИЕ "ДЕТСКИЙ САД №26" ИЗОБИЛЬНЕНСКОГО МУНИЦИПАЛЬНОГО ОКРУГА СТАВРОПОЛЬСКОГО КРАЯ</t>
  </si>
  <si>
    <t>МУНИЦИПАЛЬНОЕ КАЗЁННОЕ ДОШКОЛЬНОЕ ОБРАЗОВАТЕЛЬНОЕ УЧРЕЖДЕНИЕ "ДЕТСКИЙ САД №30" ИЗОБИЛЬНЕНСКОГО МУНИЦИПАЛЬНОГО ОКРУГА СТАВРОПОЛЬСКОГО КРАЯ</t>
  </si>
  <si>
    <t>МУНИЦИПАЛЬНОЕ КАЗЕННОЕ ДОШКОЛЬНОЕ ОБРАЗОВАТЕЛЬНОЕ УЧРЕЖДЕНИЕ "ДЕТСКИЙ САД № 36" ИЗОБИЛЬНЕНСКОГО МУНИЦИПАЛЬНОГО ОКРУГА СТАВРОПОЛЬСКОГО КРАЯ</t>
  </si>
  <si>
    <t>МУНИЦИПАЛЬНОЕ КАЗЁННОЕ ДОШКОЛЬНОЕ ОБРАЗОВАТЕЛЬНОЕ УЧРЕЖДЕНИЕ "ДЕТСКИЙ САД №2" ИЗОБИЛЬНЕНСКОГО МУНИЦИПАЛЬНОГО ОКРУГА СТАВРОПОЛЬСКОГО КРАЯ</t>
  </si>
  <si>
    <t>МУНИЦИПАЛЬНОЕ КАЗЁННОЕ ДОШКОЛЬНОЕ ОБРАЗОВАТЕЛЬНОЕ УЧРЕЖДЕНИЕ "ДЕТСКИЙ САД №10" ИЗОБИЛЬНЕНСКОГО МУНИЦИПАЛЬНОГО ОКРУГА СТАВРОПОЛЬСКОГО КРАЯ</t>
  </si>
  <si>
    <t>МУНИЦИПАЛЬНОЕ КАЗЁННОЕ ДОШКОЛЬНОЕ ОБРАЗОВАТЕЛЬНОЕ УЧРЕЖДЕНИЕ "ДЕТСКИЙ САД №6" ИЗОБИЛЬНЕНСКОГО МУНИЦИПАЛЬНОГО ОКРУГА СТАВРОПОЛЬСКОГО КРАЯ</t>
  </si>
  <si>
    <t>МУНИЦИПАЛЬНОЕ КАЗЁННОЕ ДОШКОЛЬНОЕ ОБРАЗОВАТЕЛЬНОЕ УЧРЕЖДЕНИЕ "ДЕТСКИЙ САД №3" ИЗОБИЛЬНЕНСКОГО МУНИЦИПАЛЬНОГО ОКРУГА СТАВРОПОЛЬСКОГО КРАЯ</t>
  </si>
  <si>
    <t>МУНИЦИПАЛЬНОЕ КАЗЁННОЕ ДОШКОЛЬНОЕ ОБРАЗОВАТЕЛЬНОЕ УЧРЕЖДЕНИЕ "ДЕТСКИЙ САД №22" ИЗОБИЛЬНЕНСКОГО МУНИЦИПАЛЬНОГО ОКРУГА СТАВРОПОЛЬСКОГО КРАЯ</t>
  </si>
  <si>
    <t>МУНИЦИПАЛЬНОЕ КАЗЁННОЕ ДОШКОЛЬНОЕ ОБРАЗОВАТЕЛЬНОЕ УЧРЕЖДЕНИЕ "ДЕТСКИЙ САД №35" ИЗОБИЛЬНЕНСКОГО МУНИЦИПАЛЬНОГО ОКРУГА СТАВРОПОЛЬСКОГО КРАЯ</t>
  </si>
  <si>
    <t>МУНИЦИПАЛЬНОЕ КАЗЁННОЕ ДОШКОЛЬНОЕ ОБРАЗОВАТЕЛЬНОЕ УЧРЕЖДЕНИЕ "ДЕТСКИЙ САД №29" ИЗОБИЛЬНЕНСКОГО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</si>
  <si>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№15" ИЗОБИЛЬНЕНСКОГО МУНИЦИПАЛЬНОГО ОКРУГА СТАВРОПОЛЬСКОГО КРАЯ</t>
  </si>
  <si>
    <r>
      <t>МУНИЦИПАЛЬНОЕ КАЗЁННОЕ ОБЩЕОБРАЗОВАТЕЛЬНОЕ УЧРЕЖДЕНИЕ "ОСНОВНАЯ ОБЩЕОБРАЗОВАТЕЛЬНАЯ ШКОЛА №22" ИЗОБИЛЬНЕНСКОГО МУНИЦИПАЛЬНОГО ОКРУГА СТАВРОПОЛЬСКОГО КРАЯ (</t>
    </r>
    <r>
      <rPr>
        <b/>
        <u/>
        <sz val="8"/>
        <rFont val="Times New Roman"/>
        <family val="1"/>
        <charset val="204"/>
      </rPr>
      <t>02.09.2024 года реорганизовано в форме присоединения к МБОУ  "СОШ №14 имени Г.Т. Мещерякова" ИМОСК)</t>
    </r>
  </si>
  <si>
    <r>
      <t xml:space="preserve">МУНИЦИПАЛЬНОЕ КАЗЁННОЕ ДОШКОЛЬНОЕ ОБРАЗОВАТЕЛЬНОЕ УЧРЕЖДЕНИЕ "ДЕТСКИЙ САД №42" ИЗОБИЛЬНЕНСКОГО МУНИЦИПАЛЬНОГО ОКРУГА СТАВРОПОЛЬСКОГО КРАЯ </t>
    </r>
    <r>
      <rPr>
        <b/>
        <u/>
        <sz val="8"/>
        <rFont val="Times New Roman"/>
        <family val="1"/>
        <charset val="204"/>
      </rPr>
      <t>(01.07.2024 года реорганизовано в форме присоединения к МБДОУ  "ДЕТСКИЙ САД №4" ИМОСК)</t>
    </r>
  </si>
  <si>
    <r>
      <t xml:space="preserve">МУНИЦИПАЛЬНОЕ КАЗЕННОЕ ДОШКОЛЬНОЕ ОБРАЗОВАТЕЛЬНОЕ УЧРЕЖДЕНИЕ "ДЕТСКИЙ САД №13" ИЗОБИЛЬНЕНСКОГО МУНИЦИПАЛЬНОГО ОКРУГА СТАВРОПОЛЬСКОГО КРАЯ </t>
    </r>
    <r>
      <rPr>
        <b/>
        <u/>
        <sz val="8"/>
        <rFont val="Times New Roman"/>
        <family val="1"/>
        <charset val="204"/>
      </rPr>
      <t>(12.07.2024 года реорганизовано в форме присоединения к МБДОУ  "ДЕТСКИЙ САД №24" ИМОСК)</t>
    </r>
  </si>
  <si>
    <t>МУНИЦИПАЛЬНОЕ КАЗЁННОЕ ОБЩЕОБРАЗОВАТЕЛЬНОЕ УЧРЕЖДЕНИЕ "СРЕДНЯЯ ОБЩЕОБРАЗОВАТЕЛЬНАЯ ШКОЛА №12" ИЗОБИЛЬНЕНСКОГО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</si>
  <si>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№20" ИЗОБИЛЬНЕНСКОГО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</si>
  <si>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№13" ИЗОБИЛЬНЕНСКОГО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</si>
  <si>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№24" ИЗОБИЛЬНЕНСКОГО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</si>
  <si>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№9" ИЗОБИЛЬНЕНСКОГО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</si>
  <si>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№21" ИЗОБИЛЬНЕНСКОГО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</si>
  <si>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4" ИЗОБИЛЬНЕНСКОГО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</si>
  <si>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№6" ИЗОБИЛЬНЕНСКОГО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</si>
  <si>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№5" ИЗОБИЛЬНЕНСКОГО МУНИЦИПАЛЬНОГО ОКРУГА СТАВРОПОЛЬСКОГО КРАЯ</t>
  </si>
  <si>
    <t>МУНИЦИПАЛЬНОЕ БЮДЖЕТНОЕ ДОШКОЛЬНОЕ ОБРАЗОВАТЕЛЬНОЕ УЧРЕЖДЕНИЕ "ДЕТСКИЙ САД №4" ИЗОБИЛЬНЕНСКОГО МУНИЦИПАЛЬНОГО ОКРУГА СТАВРОПОЛЬСКОГО КРАЯ</t>
  </si>
  <si>
    <t>МУНИЦИПАЛЬНОЕ КАЗЕННОЕ УЧРЕЖДЕНИЕ ИЗОБИЛЬНЕНСКОГО МУНИЦИПАЛЬНОГО ОКРУГА СТАВРОПОЛЬСКОГО КРАЯ "ЦЕНТР ОБСЛУЖИВАНИЯ ОБРАЗОВАТЕЛЬНЫХ УЧРЕЖДЕНИЙ"</t>
  </si>
  <si>
    <t>МУНИЦИПАЛЬНОЕ БЮДЖЕТНОЕ УЧРЕЖДЕНИЕ ЦЕНТР ПО РАБОТЕ С МОЛОДЕЖЬЮ "ФЕНИКС" ИЗОБИЛЬНЕНСКОГО МУНИЦИПАЛЬНОГО  ОКРУГА СТАВРОПОЛЬСКОГО КРАЯ</t>
  </si>
  <si>
    <t xml:space="preserve">94.99.5 Деятельность молодежных объединений </t>
  </si>
  <si>
    <r>
      <t xml:space="preserve">МУНИЦИПАЛЬНОЕ ПРЕДПРИЯТИЕ ИЗОБИЛЬНЕНСКОГО МУНИЦИПАЛЬНОГО ОКРУГА СТАВРОПОЛЬСКОГО КРАЯ ТОРГОВО-БЫТОВОГО ОБСЛУЖИВАНИЯ "БЫТСЕРВИС" </t>
    </r>
    <r>
      <rPr>
        <b/>
        <u/>
        <sz val="8"/>
        <rFont val="Times New Roman"/>
        <family val="1"/>
        <charset val="204"/>
      </rPr>
      <t>( 24 декабря 2024 года в адрес регистрирующего органа направлено заявление о завершении ликвадации. Ликвидировано - 09 января 2025 года)</t>
    </r>
  </si>
  <si>
    <t>МУНИЦИПАЛЬНОЕ БЮДЖЕТНОЕ ДОШКОЛЬНОЕ ОБРАЗОВАТЕЛЬНОЕ УЧРЕЖДЕНИЕ "ДЕТСКИЙ САД №17" ИЗОБИЛЬНЕНСКОГО МУНИЦИПАЛЬНОГО ОКРУГА СТАВРОПОЛЬСКОГО КРАЯ</t>
  </si>
  <si>
    <t>МУНИЦИПАЛЬНОЕ КАЗЁННОЕ УЧРЕЖДЕНИЕ ДОПОЛНИТЕЛЬНОГО ОБРАЗОВАНИЯ "ДЕТСКИЙ ОЗДОРОВИТЕЛЬНО-ОБРАЗОВАТЕЛЬНЫЙ ЛАГЕРЬ "ЛЕСНЫЕ КЛЮЧИ" ИЗОБИЛЬНЕНСКОГО ГОРОДСКОГО ОКРУГА СТАВРОПОЛЬСКОГО КРАЯ</t>
  </si>
  <si>
    <r>
      <t>МУНИЦИПАЛЬНОЕ КАЗЁННОЕ ДОШКОЛЬНОЕ ОБРАЗОВАТЕЛЬНОЕ УЧРЕЖДЕНИЕ "ДЕТСКИЙ САД №18" ИЗОБИЛЬНЕНСКОГО МУНИЦИПАЛЬНОГО ОКРУГА СТАВРОПОЛЬСКОГО КРАЯ</t>
    </r>
    <r>
      <rPr>
        <u/>
        <sz val="8"/>
        <rFont val="Times New Roman"/>
        <family val="1"/>
        <charset val="204"/>
      </rPr>
      <t xml:space="preserve"> </t>
    </r>
    <r>
      <rPr>
        <b/>
        <u/>
        <sz val="8"/>
        <rFont val="Times New Roman"/>
        <family val="1"/>
        <charset val="204"/>
      </rPr>
      <t>(01.07.2024 года реорганизовано в форме присоединения к МБДОУ  "ДЕТСКИЙ САД №17" ИМОСК)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</si>
</sst>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_-* #,##0.00_-;\-* #,##0.00_-;_-* &quot;-&quot;??_-;_-@_-"/>
    <numFmt numFmtId="166" formatCode="0.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</font>
    <font>
      <b/>
      <u/>
      <sz val="8"/>
      <name val="Times New Roman"/>
      <family val="1"/>
      <charset val="204"/>
    </font>
    <font>
      <u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6">
    <xf numFmtId="0" fontId="0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1" fillId="0" borderId="0"/>
    <xf numFmtId="164" fontId="6" fillId="0" borderId="0"/>
    <xf numFmtId="0" fontId="8" fillId="0" borderId="0" applyBorder="0" applyProtection="0"/>
    <xf numFmtId="165" fontId="1" fillId="0" borderId="0" applyFont="0" applyFill="0" applyBorder="0" applyAlignment="0" applyProtection="0"/>
    <xf numFmtId="0" fontId="6" fillId="0" borderId="0"/>
    <xf numFmtId="164" fontId="1" fillId="0" borderId="0"/>
    <xf numFmtId="0" fontId="3" fillId="0" borderId="0"/>
    <xf numFmtId="0" fontId="3" fillId="0" borderId="0"/>
    <xf numFmtId="0" fontId="1" fillId="0" borderId="0"/>
    <xf numFmtId="0" fontId="17" fillId="0" borderId="0"/>
  </cellStyleXfs>
  <cellXfs count="45">
    <xf numFmtId="0" fontId="0" fillId="0" borderId="0" xfId="0"/>
    <xf numFmtId="1" fontId="11" fillId="0" borderId="0" xfId="0" applyNumberFormat="1" applyFont="1" applyFill="1" applyAlignment="1">
      <alignment vertical="top"/>
    </xf>
    <xf numFmtId="0" fontId="9" fillId="0" borderId="0" xfId="0" applyFont="1" applyFill="1" applyBorder="1" applyAlignment="1">
      <alignment vertical="top"/>
    </xf>
    <xf numFmtId="3" fontId="11" fillId="0" borderId="0" xfId="0" applyNumberFormat="1" applyFont="1" applyFill="1" applyAlignment="1">
      <alignment vertical="top"/>
    </xf>
    <xf numFmtId="1" fontId="11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vertical="top"/>
    </xf>
    <xf numFmtId="166" fontId="11" fillId="0" borderId="0" xfId="0" applyNumberFormat="1" applyFont="1" applyFill="1" applyAlignment="1">
      <alignment vertical="top"/>
    </xf>
    <xf numFmtId="0" fontId="9" fillId="0" borderId="0" xfId="0" applyFont="1" applyFill="1" applyBorder="1" applyAlignment="1">
      <alignment horizontal="center" vertical="top"/>
    </xf>
    <xf numFmtId="1" fontId="11" fillId="0" borderId="0" xfId="0" applyNumberFormat="1" applyFont="1" applyFill="1" applyAlignment="1">
      <alignment vertical="top" wrapText="1"/>
    </xf>
    <xf numFmtId="0" fontId="12" fillId="0" borderId="0" xfId="0" applyFont="1" applyFill="1" applyAlignment="1">
      <alignment vertical="top" wrapText="1"/>
    </xf>
    <xf numFmtId="1" fontId="12" fillId="0" borderId="0" xfId="0" applyNumberFormat="1" applyFont="1" applyFill="1" applyAlignment="1">
      <alignment vertical="top" wrapText="1"/>
    </xf>
    <xf numFmtId="3" fontId="12" fillId="0" borderId="0" xfId="0" applyNumberFormat="1" applyFont="1" applyFill="1" applyBorder="1" applyAlignment="1">
      <alignment vertical="top" wrapText="1"/>
    </xf>
    <xf numFmtId="166" fontId="12" fillId="0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1" fillId="0" borderId="0" xfId="0" applyFont="1" applyFill="1" applyAlignment="1">
      <alignment vertical="top" wrapText="1"/>
    </xf>
    <xf numFmtId="1" fontId="11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2" fontId="10" fillId="0" borderId="1" xfId="0" applyNumberFormat="1" applyFont="1" applyFill="1" applyBorder="1" applyAlignment="1">
      <alignment horizontal="center" vertical="top" wrapText="1"/>
    </xf>
    <xf numFmtId="1" fontId="11" fillId="0" borderId="0" xfId="0" applyNumberFormat="1" applyFont="1" applyFill="1" applyAlignment="1">
      <alignment horizontal="center" vertical="top"/>
    </xf>
    <xf numFmtId="0" fontId="13" fillId="0" borderId="0" xfId="0" applyFont="1" applyFill="1" applyBorder="1" applyAlignment="1">
      <alignment horizontal="center" vertical="top" wrapText="1"/>
    </xf>
    <xf numFmtId="1" fontId="7" fillId="0" borderId="0" xfId="0" applyNumberFormat="1" applyFont="1" applyFill="1" applyAlignment="1">
      <alignment vertical="top"/>
    </xf>
    <xf numFmtId="1" fontId="14" fillId="0" borderId="0" xfId="0" applyNumberFormat="1" applyFont="1" applyFill="1" applyAlignment="1">
      <alignment vertical="top"/>
    </xf>
    <xf numFmtId="166" fontId="7" fillId="0" borderId="0" xfId="0" applyNumberFormat="1" applyFont="1" applyFill="1" applyAlignment="1">
      <alignment horizontal="right" vertical="top"/>
    </xf>
    <xf numFmtId="1" fontId="15" fillId="0" borderId="1" xfId="0" applyNumberFormat="1" applyFont="1" applyFill="1" applyBorder="1" applyAlignment="1" applyProtection="1">
      <alignment horizontal="center" vertical="top"/>
      <protection locked="0"/>
    </xf>
    <xf numFmtId="2" fontId="15" fillId="0" borderId="2" xfId="0" applyNumberFormat="1" applyFont="1" applyFill="1" applyBorder="1" applyAlignment="1" applyProtection="1">
      <alignment vertical="top"/>
      <protection locked="0"/>
    </xf>
    <xf numFmtId="1" fontId="16" fillId="0" borderId="1" xfId="0" applyNumberFormat="1" applyFont="1" applyFill="1" applyBorder="1" applyAlignment="1" applyProtection="1">
      <alignment horizontal="center" vertical="top"/>
      <protection locked="0"/>
    </xf>
    <xf numFmtId="0" fontId="11" fillId="0" borderId="1" xfId="0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vertical="top" wrapText="1"/>
      <protection locked="0"/>
    </xf>
    <xf numFmtId="1" fontId="15" fillId="0" borderId="1" xfId="8" applyNumberFormat="1" applyFont="1" applyFill="1" applyBorder="1" applyAlignment="1" applyProtection="1">
      <alignment vertical="top"/>
    </xf>
    <xf numFmtId="1" fontId="15" fillId="0" borderId="1" xfId="0" applyNumberFormat="1" applyFont="1" applyFill="1" applyBorder="1" applyAlignment="1" applyProtection="1">
      <alignment vertical="top"/>
      <protection locked="0"/>
    </xf>
    <xf numFmtId="0" fontId="15" fillId="0" borderId="1" xfId="0" applyNumberFormat="1" applyFont="1" applyFill="1" applyBorder="1" applyAlignment="1" applyProtection="1">
      <alignment vertical="top" wrapText="1"/>
      <protection locked="0"/>
    </xf>
    <xf numFmtId="166" fontId="11" fillId="0" borderId="1" xfId="0" applyNumberFormat="1" applyFont="1" applyFill="1" applyBorder="1" applyAlignment="1">
      <alignment vertical="top"/>
    </xf>
    <xf numFmtId="3" fontId="15" fillId="0" borderId="1" xfId="0" applyNumberFormat="1" applyFont="1" applyFill="1" applyBorder="1" applyAlignment="1" applyProtection="1">
      <alignment horizontal="center" vertical="top"/>
      <protection locked="0"/>
    </xf>
    <xf numFmtId="2" fontId="15" fillId="0" borderId="1" xfId="0" applyNumberFormat="1" applyFont="1" applyFill="1" applyBorder="1" applyAlignment="1" applyProtection="1">
      <alignment horizontal="center" vertical="top"/>
      <protection locked="0"/>
    </xf>
    <xf numFmtId="0" fontId="11" fillId="2" borderId="1" xfId="0" applyFont="1" applyFill="1" applyBorder="1" applyAlignment="1">
      <alignment horizontal="center" vertical="top"/>
    </xf>
    <xf numFmtId="0" fontId="10" fillId="2" borderId="1" xfId="0" applyNumberFormat="1" applyFont="1" applyFill="1" applyBorder="1" applyAlignment="1" applyProtection="1">
      <alignment vertical="top" wrapText="1"/>
      <protection locked="0"/>
    </xf>
    <xf numFmtId="1" fontId="15" fillId="2" borderId="1" xfId="8" applyNumberFormat="1" applyFont="1" applyFill="1" applyBorder="1" applyAlignment="1" applyProtection="1">
      <alignment vertical="top"/>
    </xf>
    <xf numFmtId="1" fontId="15" fillId="2" borderId="1" xfId="0" applyNumberFormat="1" applyFont="1" applyFill="1" applyBorder="1" applyAlignment="1" applyProtection="1">
      <alignment vertical="top"/>
      <protection locked="0"/>
    </xf>
    <xf numFmtId="0" fontId="15" fillId="2" borderId="1" xfId="0" applyNumberFormat="1" applyFont="1" applyFill="1" applyBorder="1" applyAlignment="1" applyProtection="1">
      <alignment vertical="top" wrapText="1"/>
      <protection locked="0"/>
    </xf>
    <xf numFmtId="2" fontId="15" fillId="2" borderId="1" xfId="0" applyNumberFormat="1" applyFont="1" applyFill="1" applyBorder="1" applyAlignment="1" applyProtection="1">
      <alignment horizontal="center" vertical="top"/>
      <protection locked="0"/>
    </xf>
    <xf numFmtId="1" fontId="15" fillId="2" borderId="1" xfId="0" applyNumberFormat="1" applyFont="1" applyFill="1" applyBorder="1" applyAlignment="1" applyProtection="1">
      <alignment horizontal="center" vertical="top"/>
      <protection locked="0"/>
    </xf>
    <xf numFmtId="0" fontId="15" fillId="0" borderId="1" xfId="8" applyNumberFormat="1" applyFont="1" applyFill="1" applyBorder="1" applyAlignment="1" applyProtection="1">
      <alignment vertical="top" wrapText="1"/>
      <protection locked="0"/>
    </xf>
    <xf numFmtId="1" fontId="15" fillId="0" borderId="1" xfId="8" applyNumberFormat="1" applyFont="1" applyFill="1" applyBorder="1" applyAlignment="1" applyProtection="1">
      <alignment vertical="top"/>
      <protection locked="0"/>
    </xf>
  </cellXfs>
  <cellStyles count="16">
    <cellStyle name="Excel Built-in Explanatory Text" xfId="2"/>
    <cellStyle name="Excel Built-in Normal" xfId="7"/>
    <cellStyle name="Гиперссылка" xfId="8" builtinId="8"/>
    <cellStyle name="Обычный" xfId="0" builtinId="0"/>
    <cellStyle name="Обычный 10" xfId="14"/>
    <cellStyle name="Обычный 2" xfId="3"/>
    <cellStyle name="Обычный 2 2" xfId="4"/>
    <cellStyle name="Обычный 2 2 2" xfId="12"/>
    <cellStyle name="Обычный 3" xfId="5"/>
    <cellStyle name="Обычный 4" xfId="6"/>
    <cellStyle name="Обычный 5" xfId="1"/>
    <cellStyle name="Обычный 6" xfId="11"/>
    <cellStyle name="Обычный 7" xfId="10"/>
    <cellStyle name="Обычный 8" xfId="15"/>
    <cellStyle name="Обычный 9" xfId="13"/>
    <cellStyle name="Финансовый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tabSelected="1" topLeftCell="A7" zoomScale="130" zoomScaleNormal="130" workbookViewId="0">
      <selection activeCell="I9" sqref="I9:I102"/>
    </sheetView>
  </sheetViews>
  <sheetFormatPr defaultRowHeight="12" x14ac:dyDescent="0.25"/>
  <cols>
    <col min="1" max="1" width="10.7109375" style="20" bestFit="1" customWidth="1"/>
    <col min="2" max="2" width="56.7109375" style="17" customWidth="1"/>
    <col min="3" max="3" width="13.7109375" style="1" customWidth="1"/>
    <col min="4" max="4" width="6.42578125" style="1" customWidth="1"/>
    <col min="5" max="5" width="7" style="1" customWidth="1"/>
    <col min="6" max="6" width="42.28515625" style="14" customWidth="1"/>
    <col min="7" max="7" width="10" style="6" customWidth="1"/>
    <col min="8" max="8" width="9.5703125" style="6" customWidth="1"/>
    <col min="9" max="9" width="13.7109375" style="3" customWidth="1"/>
    <col min="10" max="10" width="6.42578125" style="1" hidden="1" customWidth="1"/>
    <col min="11" max="16384" width="9.140625" style="2"/>
  </cols>
  <sheetData>
    <row r="1" spans="1:10" ht="15" x14ac:dyDescent="0.25">
      <c r="F1" s="2"/>
      <c r="G1" s="2"/>
      <c r="H1" s="2"/>
      <c r="I1" s="24" t="s">
        <v>40</v>
      </c>
    </row>
    <row r="2" spans="1:10" ht="15" x14ac:dyDescent="0.25">
      <c r="F2" s="24"/>
      <c r="G2" s="2"/>
    </row>
    <row r="3" spans="1:10" ht="14.25" x14ac:dyDescent="0.25">
      <c r="A3" s="23" t="s">
        <v>39</v>
      </c>
    </row>
    <row r="4" spans="1:10" ht="14.25" x14ac:dyDescent="0.25">
      <c r="A4" s="23"/>
    </row>
    <row r="5" spans="1:10" s="13" customFormat="1" ht="15" x14ac:dyDescent="0.25">
      <c r="A5" s="22" t="s">
        <v>41</v>
      </c>
      <c r="C5" s="8"/>
      <c r="D5" s="8"/>
      <c r="E5" s="10"/>
      <c r="F5" s="9"/>
      <c r="G5" s="12"/>
      <c r="H5" s="12"/>
      <c r="I5" s="11"/>
    </row>
    <row r="6" spans="1:10" s="13" customFormat="1" ht="15" x14ac:dyDescent="0.25">
      <c r="A6" s="22"/>
      <c r="C6" s="8"/>
      <c r="D6" s="8"/>
      <c r="E6" s="10"/>
      <c r="F6" s="9"/>
      <c r="G6" s="12"/>
      <c r="H6" s="12"/>
      <c r="I6" s="11"/>
    </row>
    <row r="7" spans="1:10" s="21" customFormat="1" ht="123.75" x14ac:dyDescent="0.25">
      <c r="A7" s="18" t="s">
        <v>0</v>
      </c>
      <c r="B7" s="16" t="s">
        <v>38</v>
      </c>
      <c r="C7" s="18" t="s">
        <v>12</v>
      </c>
      <c r="D7" s="18" t="s">
        <v>1</v>
      </c>
      <c r="E7" s="16" t="s">
        <v>34</v>
      </c>
      <c r="F7" s="16" t="s">
        <v>2</v>
      </c>
      <c r="G7" s="19" t="s">
        <v>37</v>
      </c>
      <c r="H7" s="19" t="s">
        <v>36</v>
      </c>
      <c r="I7" s="18" t="s">
        <v>35</v>
      </c>
      <c r="J7" s="18" t="s">
        <v>0</v>
      </c>
    </row>
    <row r="8" spans="1:10" s="7" customFormat="1" x14ac:dyDescent="0.25">
      <c r="A8" s="4">
        <v>1</v>
      </c>
      <c r="B8" s="18">
        <v>2</v>
      </c>
      <c r="C8" s="4">
        <v>3</v>
      </c>
      <c r="D8" s="4">
        <v>4</v>
      </c>
      <c r="E8" s="4">
        <v>5</v>
      </c>
      <c r="F8" s="15">
        <v>7</v>
      </c>
      <c r="G8" s="4">
        <v>6</v>
      </c>
      <c r="H8" s="4">
        <v>7</v>
      </c>
      <c r="I8" s="4">
        <v>8</v>
      </c>
      <c r="J8" s="4"/>
    </row>
    <row r="9" spans="1:10" ht="33.75" x14ac:dyDescent="0.25">
      <c r="A9" s="28">
        <v>756</v>
      </c>
      <c r="B9" s="29" t="s">
        <v>58</v>
      </c>
      <c r="C9" s="30">
        <v>1142651025505</v>
      </c>
      <c r="D9" s="31">
        <v>65243</v>
      </c>
      <c r="E9" s="25">
        <v>100</v>
      </c>
      <c r="F9" s="32" t="s">
        <v>30</v>
      </c>
      <c r="G9" s="33">
        <v>10</v>
      </c>
      <c r="H9" s="33">
        <v>10</v>
      </c>
      <c r="I9" s="34">
        <v>0</v>
      </c>
      <c r="J9" s="5">
        <v>221</v>
      </c>
    </row>
    <row r="10" spans="1:10" ht="45" x14ac:dyDescent="0.25">
      <c r="A10" s="28">
        <v>757</v>
      </c>
      <c r="B10" s="29" t="s">
        <v>42</v>
      </c>
      <c r="C10" s="30">
        <v>1242600014238</v>
      </c>
      <c r="D10" s="31">
        <v>12306</v>
      </c>
      <c r="E10" s="25">
        <v>100</v>
      </c>
      <c r="F10" s="32" t="s">
        <v>18</v>
      </c>
      <c r="G10" s="33">
        <v>100</v>
      </c>
      <c r="H10" s="33">
        <v>100</v>
      </c>
      <c r="I10" s="34">
        <v>0</v>
      </c>
      <c r="J10" s="5">
        <v>87</v>
      </c>
    </row>
    <row r="11" spans="1:10" ht="54.75" x14ac:dyDescent="0.25">
      <c r="A11" s="28">
        <v>758</v>
      </c>
      <c r="B11" s="29" t="s">
        <v>123</v>
      </c>
      <c r="C11" s="30">
        <v>1022600667649</v>
      </c>
      <c r="D11" s="31">
        <v>65243</v>
      </c>
      <c r="E11" s="25">
        <v>100</v>
      </c>
      <c r="F11" s="32" t="s">
        <v>14</v>
      </c>
      <c r="G11" s="33">
        <v>0</v>
      </c>
      <c r="H11" s="33">
        <v>0</v>
      </c>
      <c r="I11" s="34">
        <v>0</v>
      </c>
      <c r="J11" s="5">
        <v>419</v>
      </c>
    </row>
    <row r="12" spans="1:10" ht="33.75" x14ac:dyDescent="0.25">
      <c r="A12" s="28">
        <v>759</v>
      </c>
      <c r="B12" s="29" t="s">
        <v>64</v>
      </c>
      <c r="C12" s="30">
        <v>1022600667044</v>
      </c>
      <c r="D12" s="31">
        <v>75403</v>
      </c>
      <c r="E12" s="31">
        <v>100</v>
      </c>
      <c r="F12" s="32" t="s">
        <v>3</v>
      </c>
      <c r="G12" s="35">
        <v>7.16</v>
      </c>
      <c r="H12" s="35">
        <v>12.31</v>
      </c>
      <c r="I12" s="34">
        <f>24222</f>
        <v>24222</v>
      </c>
      <c r="J12" s="27">
        <v>1685</v>
      </c>
    </row>
    <row r="13" spans="1:10" ht="33.75" x14ac:dyDescent="0.25">
      <c r="A13" s="28">
        <v>760</v>
      </c>
      <c r="B13" s="29" t="s">
        <v>65</v>
      </c>
      <c r="C13" s="30">
        <v>1022600668155</v>
      </c>
      <c r="D13" s="31">
        <v>75403</v>
      </c>
      <c r="E13" s="31">
        <v>100</v>
      </c>
      <c r="F13" s="32" t="s">
        <v>3</v>
      </c>
      <c r="G13" s="35">
        <v>6.15</v>
      </c>
      <c r="H13" s="35">
        <v>11.31</v>
      </c>
      <c r="I13" s="34">
        <f>23523+1497</f>
        <v>25020</v>
      </c>
      <c r="J13" s="27">
        <v>1359</v>
      </c>
    </row>
    <row r="14" spans="1:10" ht="33.75" x14ac:dyDescent="0.25">
      <c r="A14" s="28">
        <v>761</v>
      </c>
      <c r="B14" s="29" t="s">
        <v>66</v>
      </c>
      <c r="C14" s="30">
        <v>1022600668430</v>
      </c>
      <c r="D14" s="31">
        <v>75403</v>
      </c>
      <c r="E14" s="31">
        <v>100</v>
      </c>
      <c r="F14" s="32" t="s">
        <v>3</v>
      </c>
      <c r="G14" s="35">
        <v>7.11</v>
      </c>
      <c r="H14" s="35">
        <v>17.059999999999999</v>
      </c>
      <c r="I14" s="34">
        <v>25870</v>
      </c>
      <c r="J14" s="27">
        <v>1869</v>
      </c>
    </row>
    <row r="15" spans="1:10" ht="33.75" x14ac:dyDescent="0.25">
      <c r="A15" s="28">
        <v>762</v>
      </c>
      <c r="B15" s="29" t="s">
        <v>67</v>
      </c>
      <c r="C15" s="30">
        <v>1032600030550</v>
      </c>
      <c r="D15" s="31">
        <v>75403</v>
      </c>
      <c r="E15" s="31">
        <v>100</v>
      </c>
      <c r="F15" s="32" t="s">
        <v>3</v>
      </c>
      <c r="G15" s="35">
        <v>5.31</v>
      </c>
      <c r="H15" s="35">
        <v>7.2</v>
      </c>
      <c r="I15" s="34">
        <f>18270+1040</f>
        <v>19310</v>
      </c>
      <c r="J15" s="27">
        <v>834</v>
      </c>
    </row>
    <row r="16" spans="1:10" ht="33.75" x14ac:dyDescent="0.25">
      <c r="A16" s="28">
        <v>763</v>
      </c>
      <c r="B16" s="29" t="s">
        <v>68</v>
      </c>
      <c r="C16" s="30">
        <v>1032600030737</v>
      </c>
      <c r="D16" s="31">
        <v>75403</v>
      </c>
      <c r="E16" s="31">
        <v>100</v>
      </c>
      <c r="F16" s="32" t="s">
        <v>3</v>
      </c>
      <c r="G16" s="35">
        <v>3.5</v>
      </c>
      <c r="H16" s="35">
        <v>7.03</v>
      </c>
      <c r="I16" s="34">
        <f>12470</f>
        <v>12470</v>
      </c>
      <c r="J16" s="27">
        <v>791</v>
      </c>
    </row>
    <row r="17" spans="1:10" ht="33.75" x14ac:dyDescent="0.25">
      <c r="A17" s="28">
        <v>764</v>
      </c>
      <c r="B17" s="29" t="s">
        <v>69</v>
      </c>
      <c r="C17" s="30">
        <v>1102651005038</v>
      </c>
      <c r="D17" s="31">
        <v>75403</v>
      </c>
      <c r="E17" s="31">
        <v>100</v>
      </c>
      <c r="F17" s="32" t="s">
        <v>3</v>
      </c>
      <c r="G17" s="35">
        <v>5.55</v>
      </c>
      <c r="H17" s="35">
        <v>11.39</v>
      </c>
      <c r="I17" s="34">
        <f>17052+992</f>
        <v>18044</v>
      </c>
      <c r="J17" s="27">
        <v>1439</v>
      </c>
    </row>
    <row r="18" spans="1:10" ht="33.75" x14ac:dyDescent="0.25">
      <c r="A18" s="28">
        <v>765</v>
      </c>
      <c r="B18" s="29" t="s">
        <v>70</v>
      </c>
      <c r="C18" s="30">
        <v>1102651005049</v>
      </c>
      <c r="D18" s="31">
        <v>75403</v>
      </c>
      <c r="E18" s="31">
        <v>100</v>
      </c>
      <c r="F18" s="32" t="s">
        <v>3</v>
      </c>
      <c r="G18" s="35">
        <v>3.24</v>
      </c>
      <c r="H18" s="35">
        <v>2.98</v>
      </c>
      <c r="I18" s="34">
        <v>11753</v>
      </c>
      <c r="J18" s="27">
        <v>452</v>
      </c>
    </row>
    <row r="19" spans="1:10" ht="33.75" x14ac:dyDescent="0.25">
      <c r="A19" s="28">
        <v>766</v>
      </c>
      <c r="B19" s="29" t="s">
        <v>71</v>
      </c>
      <c r="C19" s="30">
        <v>1132651033712</v>
      </c>
      <c r="D19" s="31">
        <v>75403</v>
      </c>
      <c r="E19" s="31">
        <v>100</v>
      </c>
      <c r="F19" s="32" t="s">
        <v>3</v>
      </c>
      <c r="G19" s="35">
        <v>2.02</v>
      </c>
      <c r="H19" s="35">
        <v>2.69</v>
      </c>
      <c r="I19" s="34">
        <f>9378+197</f>
        <v>9575</v>
      </c>
      <c r="J19" s="27">
        <v>343</v>
      </c>
    </row>
    <row r="20" spans="1:10" ht="33.75" x14ac:dyDescent="0.25">
      <c r="A20" s="28">
        <v>767</v>
      </c>
      <c r="B20" s="29" t="s">
        <v>72</v>
      </c>
      <c r="C20" s="30">
        <v>1142651030763</v>
      </c>
      <c r="D20" s="31">
        <v>75403</v>
      </c>
      <c r="E20" s="31">
        <v>100</v>
      </c>
      <c r="F20" s="32" t="s">
        <v>3</v>
      </c>
      <c r="G20" s="35">
        <v>4.33</v>
      </c>
      <c r="H20" s="35">
        <v>6.52</v>
      </c>
      <c r="I20" s="34">
        <v>18012</v>
      </c>
      <c r="J20" s="27">
        <v>779</v>
      </c>
    </row>
    <row r="21" spans="1:10" ht="45" x14ac:dyDescent="0.25">
      <c r="A21" s="28">
        <v>768</v>
      </c>
      <c r="B21" s="29" t="s">
        <v>73</v>
      </c>
      <c r="C21" s="30">
        <v>1022600667781</v>
      </c>
      <c r="D21" s="31">
        <v>75403</v>
      </c>
      <c r="E21" s="31">
        <v>100</v>
      </c>
      <c r="F21" s="32" t="s">
        <v>4</v>
      </c>
      <c r="G21" s="35">
        <v>8.41</v>
      </c>
      <c r="H21" s="35">
        <v>10.65</v>
      </c>
      <c r="I21" s="34">
        <f>39318+12331</f>
        <v>51649</v>
      </c>
      <c r="J21" s="27">
        <v>579</v>
      </c>
    </row>
    <row r="22" spans="1:10" ht="45" x14ac:dyDescent="0.25">
      <c r="A22" s="28">
        <v>769</v>
      </c>
      <c r="B22" s="29" t="s">
        <v>74</v>
      </c>
      <c r="C22" s="30">
        <v>1022600667814</v>
      </c>
      <c r="D22" s="31">
        <v>75403</v>
      </c>
      <c r="E22" s="31">
        <v>100</v>
      </c>
      <c r="F22" s="32" t="s">
        <v>4</v>
      </c>
      <c r="G22" s="35">
        <v>6.61</v>
      </c>
      <c r="H22" s="35">
        <v>13.24</v>
      </c>
      <c r="I22" s="34">
        <f>46963+7155</f>
        <v>54118</v>
      </c>
      <c r="J22" s="27">
        <v>222</v>
      </c>
    </row>
    <row r="23" spans="1:10" ht="45" x14ac:dyDescent="0.25">
      <c r="A23" s="28">
        <v>770</v>
      </c>
      <c r="B23" s="29" t="s">
        <v>75</v>
      </c>
      <c r="C23" s="30">
        <v>1022600667825</v>
      </c>
      <c r="D23" s="31">
        <v>75403</v>
      </c>
      <c r="E23" s="31">
        <v>100</v>
      </c>
      <c r="F23" s="32" t="s">
        <v>4</v>
      </c>
      <c r="G23" s="35">
        <v>6.46</v>
      </c>
      <c r="H23" s="35">
        <v>10.64</v>
      </c>
      <c r="I23" s="34">
        <f>39485+5708</f>
        <v>45193</v>
      </c>
      <c r="J23" s="27">
        <v>760</v>
      </c>
    </row>
    <row r="24" spans="1:10" ht="45" x14ac:dyDescent="0.25">
      <c r="A24" s="28">
        <v>771</v>
      </c>
      <c r="B24" s="29" t="s">
        <v>76</v>
      </c>
      <c r="C24" s="30">
        <v>1022600667913</v>
      </c>
      <c r="D24" s="31">
        <v>75403</v>
      </c>
      <c r="E24" s="31">
        <v>100</v>
      </c>
      <c r="F24" s="32" t="s">
        <v>4</v>
      </c>
      <c r="G24" s="35">
        <v>8.7200000000000006</v>
      </c>
      <c r="H24" s="35">
        <v>7.37</v>
      </c>
      <c r="I24" s="34">
        <f>45891+6836</f>
        <v>52727</v>
      </c>
      <c r="J24" s="27">
        <v>723</v>
      </c>
    </row>
    <row r="25" spans="1:10" ht="45" x14ac:dyDescent="0.25">
      <c r="A25" s="28">
        <v>772</v>
      </c>
      <c r="B25" s="29" t="s">
        <v>77</v>
      </c>
      <c r="C25" s="30">
        <v>1022600668023</v>
      </c>
      <c r="D25" s="31">
        <v>75403</v>
      </c>
      <c r="E25" s="31">
        <v>100</v>
      </c>
      <c r="F25" s="32" t="s">
        <v>4</v>
      </c>
      <c r="G25" s="35">
        <v>2.9</v>
      </c>
      <c r="H25" s="35">
        <v>2.75</v>
      </c>
      <c r="I25" s="34">
        <f>49019+58355</f>
        <v>107374</v>
      </c>
      <c r="J25" s="27">
        <v>882</v>
      </c>
    </row>
    <row r="26" spans="1:10" ht="45" x14ac:dyDescent="0.25">
      <c r="A26" s="28">
        <v>773</v>
      </c>
      <c r="B26" s="29" t="s">
        <v>78</v>
      </c>
      <c r="C26" s="30">
        <v>1022600668210</v>
      </c>
      <c r="D26" s="31">
        <v>75403</v>
      </c>
      <c r="E26" s="31">
        <v>100</v>
      </c>
      <c r="F26" s="32" t="s">
        <v>4</v>
      </c>
      <c r="G26" s="35">
        <v>7.65</v>
      </c>
      <c r="H26" s="35">
        <v>7.72</v>
      </c>
      <c r="I26" s="34">
        <f>42236+6352</f>
        <v>48588</v>
      </c>
      <c r="J26" s="27">
        <v>599</v>
      </c>
    </row>
    <row r="27" spans="1:10" ht="45" x14ac:dyDescent="0.25">
      <c r="A27" s="28">
        <v>774</v>
      </c>
      <c r="B27" s="29" t="s">
        <v>79</v>
      </c>
      <c r="C27" s="30">
        <v>1032600030264</v>
      </c>
      <c r="D27" s="31">
        <v>75403</v>
      </c>
      <c r="E27" s="31">
        <v>100</v>
      </c>
      <c r="F27" s="32" t="s">
        <v>4</v>
      </c>
      <c r="G27" s="35">
        <v>8.24</v>
      </c>
      <c r="H27" s="35">
        <v>7.26</v>
      </c>
      <c r="I27" s="34">
        <f>48323+10501</f>
        <v>58824</v>
      </c>
      <c r="J27" s="27">
        <v>384</v>
      </c>
    </row>
    <row r="28" spans="1:10" ht="45" x14ac:dyDescent="0.25">
      <c r="A28" s="28">
        <v>775</v>
      </c>
      <c r="B28" s="29" t="s">
        <v>80</v>
      </c>
      <c r="C28" s="30">
        <v>1032600030495</v>
      </c>
      <c r="D28" s="31">
        <v>75403</v>
      </c>
      <c r="E28" s="31">
        <v>100</v>
      </c>
      <c r="F28" s="32" t="s">
        <v>4</v>
      </c>
      <c r="G28" s="35">
        <v>4.29</v>
      </c>
      <c r="H28" s="35">
        <v>7.18</v>
      </c>
      <c r="I28" s="34">
        <f>34383+3975</f>
        <v>38358</v>
      </c>
      <c r="J28" s="27">
        <v>697</v>
      </c>
    </row>
    <row r="29" spans="1:10" ht="45" x14ac:dyDescent="0.25">
      <c r="A29" s="28">
        <v>776</v>
      </c>
      <c r="B29" s="29" t="s">
        <v>81</v>
      </c>
      <c r="C29" s="30">
        <v>1032600030616</v>
      </c>
      <c r="D29" s="31">
        <v>75403</v>
      </c>
      <c r="E29" s="31">
        <v>100</v>
      </c>
      <c r="F29" s="32" t="s">
        <v>4</v>
      </c>
      <c r="G29" s="35">
        <v>5.54</v>
      </c>
      <c r="H29" s="35">
        <v>6.04</v>
      </c>
      <c r="I29" s="34">
        <f>37695+9678</f>
        <v>47373</v>
      </c>
      <c r="J29" s="27">
        <v>422</v>
      </c>
    </row>
    <row r="30" spans="1:10" ht="45" x14ac:dyDescent="0.25">
      <c r="A30" s="28">
        <v>777</v>
      </c>
      <c r="B30" s="29" t="s">
        <v>82</v>
      </c>
      <c r="C30" s="30">
        <v>1032600030781</v>
      </c>
      <c r="D30" s="31">
        <v>75403</v>
      </c>
      <c r="E30" s="31">
        <v>100</v>
      </c>
      <c r="F30" s="32" t="s">
        <v>4</v>
      </c>
      <c r="G30" s="35">
        <v>3.93</v>
      </c>
      <c r="H30" s="35">
        <v>1.54</v>
      </c>
      <c r="I30" s="34">
        <f>36800+5370</f>
        <v>42170</v>
      </c>
      <c r="J30" s="27">
        <v>88</v>
      </c>
    </row>
    <row r="31" spans="1:10" ht="45" x14ac:dyDescent="0.25">
      <c r="A31" s="28">
        <v>778</v>
      </c>
      <c r="B31" s="29" t="s">
        <v>83</v>
      </c>
      <c r="C31" s="30">
        <v>1032600030847</v>
      </c>
      <c r="D31" s="31">
        <v>75403</v>
      </c>
      <c r="E31" s="31">
        <v>100</v>
      </c>
      <c r="F31" s="32" t="s">
        <v>4</v>
      </c>
      <c r="G31" s="35">
        <v>6.48</v>
      </c>
      <c r="H31" s="35">
        <v>18.59</v>
      </c>
      <c r="I31" s="34">
        <f>45976+6044</f>
        <v>52020</v>
      </c>
      <c r="J31" s="27">
        <v>1503</v>
      </c>
    </row>
    <row r="32" spans="1:10" ht="45" x14ac:dyDescent="0.25">
      <c r="A32" s="28">
        <v>779</v>
      </c>
      <c r="B32" s="29" t="s">
        <v>84</v>
      </c>
      <c r="C32" s="30">
        <v>1032600031199</v>
      </c>
      <c r="D32" s="31">
        <v>75403</v>
      </c>
      <c r="E32" s="31">
        <v>100</v>
      </c>
      <c r="F32" s="32" t="s">
        <v>4</v>
      </c>
      <c r="G32" s="35">
        <v>8.8699999999999992</v>
      </c>
      <c r="H32" s="35">
        <v>7.01</v>
      </c>
      <c r="I32" s="34">
        <f>46392+11777</f>
        <v>58169</v>
      </c>
      <c r="J32" s="27">
        <v>443</v>
      </c>
    </row>
    <row r="33" spans="1:10" ht="25.5" x14ac:dyDescent="0.25">
      <c r="A33" s="36">
        <v>780</v>
      </c>
      <c r="B33" s="37" t="s">
        <v>22</v>
      </c>
      <c r="C33" s="38">
        <v>1022600661434</v>
      </c>
      <c r="D33" s="39">
        <v>75403</v>
      </c>
      <c r="E33" s="42">
        <v>100</v>
      </c>
      <c r="F33" s="40" t="s">
        <v>15</v>
      </c>
      <c r="G33" s="41">
        <v>15.57</v>
      </c>
      <c r="H33" s="41">
        <v>12.86</v>
      </c>
      <c r="I33" s="42">
        <v>8335</v>
      </c>
      <c r="J33" s="25">
        <v>339</v>
      </c>
    </row>
    <row r="34" spans="1:10" ht="25.5" x14ac:dyDescent="0.25">
      <c r="A34" s="36">
        <v>781</v>
      </c>
      <c r="B34" s="37" t="s">
        <v>25</v>
      </c>
      <c r="C34" s="38">
        <v>1022600661907</v>
      </c>
      <c r="D34" s="39">
        <v>75403</v>
      </c>
      <c r="E34" s="42">
        <v>100</v>
      </c>
      <c r="F34" s="40" t="s">
        <v>15</v>
      </c>
      <c r="G34" s="41">
        <v>12.6</v>
      </c>
      <c r="H34" s="41">
        <v>16.48</v>
      </c>
      <c r="I34" s="42">
        <v>10680</v>
      </c>
      <c r="J34" s="25">
        <v>258</v>
      </c>
    </row>
    <row r="35" spans="1:10" ht="33.75" x14ac:dyDescent="0.25">
      <c r="A35" s="36">
        <v>782</v>
      </c>
      <c r="B35" s="37" t="s">
        <v>24</v>
      </c>
      <c r="C35" s="38">
        <v>1022600661764</v>
      </c>
      <c r="D35" s="39">
        <v>75403</v>
      </c>
      <c r="E35" s="42">
        <v>100</v>
      </c>
      <c r="F35" s="40" t="s">
        <v>11</v>
      </c>
      <c r="G35" s="41">
        <v>15.66</v>
      </c>
      <c r="H35" s="41">
        <v>7.84</v>
      </c>
      <c r="I35" s="42">
        <v>5081</v>
      </c>
      <c r="J35" s="25">
        <v>664</v>
      </c>
    </row>
    <row r="36" spans="1:10" ht="25.5" x14ac:dyDescent="0.25">
      <c r="A36" s="36">
        <v>783</v>
      </c>
      <c r="B36" s="37" t="s">
        <v>23</v>
      </c>
      <c r="C36" s="38">
        <v>1022600661820</v>
      </c>
      <c r="D36" s="39">
        <v>75403</v>
      </c>
      <c r="E36" s="42">
        <v>100</v>
      </c>
      <c r="F36" s="40" t="s">
        <v>11</v>
      </c>
      <c r="G36" s="41">
        <v>6.75</v>
      </c>
      <c r="H36" s="41">
        <v>14.45</v>
      </c>
      <c r="I36" s="42">
        <v>9370</v>
      </c>
      <c r="J36" s="25">
        <v>144</v>
      </c>
    </row>
    <row r="37" spans="1:10" ht="33.75" x14ac:dyDescent="0.25">
      <c r="A37" s="36">
        <v>784</v>
      </c>
      <c r="B37" s="37" t="s">
        <v>20</v>
      </c>
      <c r="C37" s="38">
        <v>1022600662006</v>
      </c>
      <c r="D37" s="39">
        <v>75403</v>
      </c>
      <c r="E37" s="42">
        <v>100</v>
      </c>
      <c r="F37" s="40" t="s">
        <v>11</v>
      </c>
      <c r="G37" s="41">
        <v>21.51</v>
      </c>
      <c r="H37" s="41">
        <v>14.92</v>
      </c>
      <c r="I37" s="42">
        <v>9671</v>
      </c>
      <c r="J37" s="25">
        <v>491</v>
      </c>
    </row>
    <row r="38" spans="1:10" ht="45" x14ac:dyDescent="0.25">
      <c r="A38" s="28">
        <v>785</v>
      </c>
      <c r="B38" s="29" t="s">
        <v>85</v>
      </c>
      <c r="C38" s="30">
        <v>1022600667561</v>
      </c>
      <c r="D38" s="31">
        <v>75403</v>
      </c>
      <c r="E38" s="31">
        <v>100</v>
      </c>
      <c r="F38" s="32" t="s">
        <v>11</v>
      </c>
      <c r="G38" s="35">
        <v>25.95</v>
      </c>
      <c r="H38" s="35">
        <v>0</v>
      </c>
      <c r="I38" s="34">
        <f>7331+960</f>
        <v>8291</v>
      </c>
      <c r="J38" s="27">
        <v>0</v>
      </c>
    </row>
    <row r="39" spans="1:10" ht="45" x14ac:dyDescent="0.25">
      <c r="A39" s="28">
        <v>786</v>
      </c>
      <c r="B39" s="29" t="s">
        <v>86</v>
      </c>
      <c r="C39" s="30">
        <v>1032600030583</v>
      </c>
      <c r="D39" s="31">
        <v>75403</v>
      </c>
      <c r="E39" s="31">
        <v>100</v>
      </c>
      <c r="F39" s="32" t="s">
        <v>11</v>
      </c>
      <c r="G39" s="35">
        <v>16.38</v>
      </c>
      <c r="H39" s="35">
        <v>61.26</v>
      </c>
      <c r="I39" s="34">
        <f>4619</f>
        <v>4619</v>
      </c>
      <c r="J39" s="27">
        <v>927</v>
      </c>
    </row>
    <row r="40" spans="1:10" ht="33.75" x14ac:dyDescent="0.25">
      <c r="A40" s="36">
        <v>787</v>
      </c>
      <c r="B40" s="37" t="s">
        <v>21</v>
      </c>
      <c r="C40" s="38">
        <v>1022600661544</v>
      </c>
      <c r="D40" s="39">
        <v>75403</v>
      </c>
      <c r="E40" s="42">
        <v>100</v>
      </c>
      <c r="F40" s="40" t="s">
        <v>33</v>
      </c>
      <c r="G40" s="41">
        <v>27.9</v>
      </c>
      <c r="H40" s="41">
        <v>33.450000000000003</v>
      </c>
      <c r="I40" s="42">
        <v>21684</v>
      </c>
      <c r="J40" s="25">
        <v>416</v>
      </c>
    </row>
    <row r="41" spans="1:10" ht="45" x14ac:dyDescent="0.25">
      <c r="A41" s="36">
        <v>788</v>
      </c>
      <c r="B41" s="37" t="s">
        <v>45</v>
      </c>
      <c r="C41" s="38">
        <v>1022600661005</v>
      </c>
      <c r="D41" s="39">
        <v>75403</v>
      </c>
      <c r="E41" s="42">
        <v>100</v>
      </c>
      <c r="F41" s="40" t="s">
        <v>16</v>
      </c>
      <c r="G41" s="41">
        <v>7.06</v>
      </c>
      <c r="H41" s="41">
        <v>25.82</v>
      </c>
      <c r="I41" s="42">
        <v>36801</v>
      </c>
      <c r="J41" s="25">
        <v>4062</v>
      </c>
    </row>
    <row r="42" spans="1:10" ht="45" x14ac:dyDescent="0.25">
      <c r="A42" s="28">
        <v>789</v>
      </c>
      <c r="B42" s="29" t="s">
        <v>87</v>
      </c>
      <c r="C42" s="30">
        <v>1032600030902</v>
      </c>
      <c r="D42" s="31">
        <v>75403</v>
      </c>
      <c r="E42" s="25">
        <v>100</v>
      </c>
      <c r="F42" s="32" t="s">
        <v>10</v>
      </c>
      <c r="G42" s="35">
        <v>57.67</v>
      </c>
      <c r="H42" s="35">
        <v>38.74</v>
      </c>
      <c r="I42" s="34">
        <f>17648</f>
        <v>17648</v>
      </c>
      <c r="J42" s="27">
        <v>200</v>
      </c>
    </row>
    <row r="43" spans="1:10" ht="33.75" x14ac:dyDescent="0.25">
      <c r="A43" s="28">
        <v>790</v>
      </c>
      <c r="B43" s="29" t="s">
        <v>88</v>
      </c>
      <c r="C43" s="30">
        <v>1022600663788</v>
      </c>
      <c r="D43" s="31">
        <v>75404</v>
      </c>
      <c r="E43" s="31">
        <v>100</v>
      </c>
      <c r="F43" s="32" t="s">
        <v>3</v>
      </c>
      <c r="G43" s="35">
        <v>2.04</v>
      </c>
      <c r="H43" s="35">
        <v>0</v>
      </c>
      <c r="I43" s="34">
        <v>8370</v>
      </c>
      <c r="J43" s="27">
        <v>0</v>
      </c>
    </row>
    <row r="44" spans="1:10" ht="33.75" x14ac:dyDescent="0.25">
      <c r="A44" s="28">
        <v>791</v>
      </c>
      <c r="B44" s="29" t="s">
        <v>89</v>
      </c>
      <c r="C44" s="30">
        <v>1022600663843</v>
      </c>
      <c r="D44" s="31">
        <v>75404</v>
      </c>
      <c r="E44" s="31">
        <v>100</v>
      </c>
      <c r="F44" s="32" t="s">
        <v>3</v>
      </c>
      <c r="G44" s="35">
        <v>2.39</v>
      </c>
      <c r="H44" s="35">
        <v>0</v>
      </c>
      <c r="I44" s="34">
        <v>11659</v>
      </c>
      <c r="J44" s="27">
        <v>0</v>
      </c>
    </row>
    <row r="45" spans="1:10" ht="33.75" x14ac:dyDescent="0.25">
      <c r="A45" s="28">
        <v>792</v>
      </c>
      <c r="B45" s="29" t="s">
        <v>90</v>
      </c>
      <c r="C45" s="30">
        <v>1022600663997</v>
      </c>
      <c r="D45" s="31">
        <v>75404</v>
      </c>
      <c r="E45" s="31">
        <v>100</v>
      </c>
      <c r="F45" s="32" t="s">
        <v>3</v>
      </c>
      <c r="G45" s="35">
        <v>1.43</v>
      </c>
      <c r="H45" s="35">
        <v>0</v>
      </c>
      <c r="I45" s="34">
        <v>7213</v>
      </c>
      <c r="J45" s="27">
        <v>0</v>
      </c>
    </row>
    <row r="46" spans="1:10" ht="33.75" x14ac:dyDescent="0.25">
      <c r="A46" s="28">
        <v>793</v>
      </c>
      <c r="B46" s="29" t="s">
        <v>91</v>
      </c>
      <c r="C46" s="30">
        <v>1022600664437</v>
      </c>
      <c r="D46" s="31">
        <v>75404</v>
      </c>
      <c r="E46" s="31">
        <v>100</v>
      </c>
      <c r="F46" s="32" t="s">
        <v>3</v>
      </c>
      <c r="G46" s="35">
        <v>2.97</v>
      </c>
      <c r="H46" s="35">
        <v>0</v>
      </c>
      <c r="I46" s="34">
        <v>10737</v>
      </c>
      <c r="J46" s="27">
        <v>0</v>
      </c>
    </row>
    <row r="47" spans="1:10" ht="33.75" x14ac:dyDescent="0.25">
      <c r="A47" s="28">
        <v>794</v>
      </c>
      <c r="B47" s="29" t="s">
        <v>92</v>
      </c>
      <c r="C47" s="30">
        <v>1022600665119</v>
      </c>
      <c r="D47" s="31">
        <v>75404</v>
      </c>
      <c r="E47" s="31">
        <v>100</v>
      </c>
      <c r="F47" s="32" t="s">
        <v>3</v>
      </c>
      <c r="G47" s="35">
        <v>1.71</v>
      </c>
      <c r="H47" s="35">
        <v>0</v>
      </c>
      <c r="I47" s="34">
        <v>8602</v>
      </c>
      <c r="J47" s="27">
        <v>0</v>
      </c>
    </row>
    <row r="48" spans="1:10" ht="33.75" x14ac:dyDescent="0.25">
      <c r="A48" s="28">
        <v>795</v>
      </c>
      <c r="B48" s="29" t="s">
        <v>93</v>
      </c>
      <c r="C48" s="30">
        <v>1022600665174</v>
      </c>
      <c r="D48" s="31">
        <v>75404</v>
      </c>
      <c r="E48" s="31">
        <v>100</v>
      </c>
      <c r="F48" s="32" t="s">
        <v>3</v>
      </c>
      <c r="G48" s="35">
        <v>1.68</v>
      </c>
      <c r="H48" s="35">
        <v>0</v>
      </c>
      <c r="I48" s="34">
        <v>10208</v>
      </c>
      <c r="J48" s="27">
        <v>0</v>
      </c>
    </row>
    <row r="49" spans="1:10" ht="33.75" x14ac:dyDescent="0.25">
      <c r="A49" s="28">
        <v>796</v>
      </c>
      <c r="B49" s="29" t="s">
        <v>94</v>
      </c>
      <c r="C49" s="30">
        <v>1022600665185</v>
      </c>
      <c r="D49" s="31">
        <v>75404</v>
      </c>
      <c r="E49" s="31">
        <v>100</v>
      </c>
      <c r="F49" s="32" t="s">
        <v>3</v>
      </c>
      <c r="G49" s="35">
        <v>2.04</v>
      </c>
      <c r="H49" s="35">
        <v>0</v>
      </c>
      <c r="I49" s="34">
        <v>9942</v>
      </c>
      <c r="J49" s="27">
        <v>0</v>
      </c>
    </row>
    <row r="50" spans="1:10" ht="33.75" x14ac:dyDescent="0.25">
      <c r="A50" s="28">
        <v>797</v>
      </c>
      <c r="B50" s="29" t="s">
        <v>95</v>
      </c>
      <c r="C50" s="30">
        <v>1022600665933</v>
      </c>
      <c r="D50" s="31">
        <v>75404</v>
      </c>
      <c r="E50" s="31">
        <v>100</v>
      </c>
      <c r="F50" s="32" t="s">
        <v>3</v>
      </c>
      <c r="G50" s="35">
        <v>1.71</v>
      </c>
      <c r="H50" s="35">
        <v>0</v>
      </c>
      <c r="I50" s="34">
        <v>6889</v>
      </c>
      <c r="J50" s="5">
        <v>2697</v>
      </c>
    </row>
    <row r="51" spans="1:10" ht="33.75" x14ac:dyDescent="0.25">
      <c r="A51" s="28">
        <v>798</v>
      </c>
      <c r="B51" s="29" t="s">
        <v>96</v>
      </c>
      <c r="C51" s="30">
        <v>1022600665944</v>
      </c>
      <c r="D51" s="31">
        <v>75404</v>
      </c>
      <c r="E51" s="31">
        <v>100</v>
      </c>
      <c r="F51" s="32" t="s">
        <v>3</v>
      </c>
      <c r="G51" s="35">
        <v>1.57</v>
      </c>
      <c r="H51" s="35">
        <v>0</v>
      </c>
      <c r="I51" s="34">
        <v>7765</v>
      </c>
      <c r="J51" s="27">
        <v>0</v>
      </c>
    </row>
    <row r="52" spans="1:10" ht="54.75" x14ac:dyDescent="0.25">
      <c r="A52" s="28">
        <v>799</v>
      </c>
      <c r="B52" s="29" t="s">
        <v>126</v>
      </c>
      <c r="C52" s="30">
        <v>1022600665999</v>
      </c>
      <c r="D52" s="31">
        <v>75404</v>
      </c>
      <c r="E52" s="31">
        <v>100</v>
      </c>
      <c r="F52" s="32" t="s">
        <v>3</v>
      </c>
      <c r="G52" s="35">
        <v>1.05</v>
      </c>
      <c r="H52" s="35">
        <v>0</v>
      </c>
      <c r="I52" s="34">
        <v>2874</v>
      </c>
      <c r="J52" s="27">
        <v>0</v>
      </c>
    </row>
    <row r="53" spans="1:10" ht="54.75" x14ac:dyDescent="0.25">
      <c r="A53" s="28">
        <v>800</v>
      </c>
      <c r="B53" s="29" t="s">
        <v>109</v>
      </c>
      <c r="C53" s="30">
        <v>1022600667000</v>
      </c>
      <c r="D53" s="31">
        <v>75404</v>
      </c>
      <c r="E53" s="31">
        <v>100</v>
      </c>
      <c r="F53" s="32" t="s">
        <v>3</v>
      </c>
      <c r="G53" s="35">
        <v>0</v>
      </c>
      <c r="H53" s="35">
        <v>0</v>
      </c>
      <c r="I53" s="34">
        <v>1358</v>
      </c>
      <c r="J53" s="27">
        <v>0</v>
      </c>
    </row>
    <row r="54" spans="1:10" ht="33.75" x14ac:dyDescent="0.25">
      <c r="A54" s="28">
        <v>801</v>
      </c>
      <c r="B54" s="29" t="s">
        <v>124</v>
      </c>
      <c r="C54" s="30">
        <v>1022600667022</v>
      </c>
      <c r="D54" s="31">
        <v>75404</v>
      </c>
      <c r="E54" s="31">
        <v>100</v>
      </c>
      <c r="F54" s="32" t="s">
        <v>3</v>
      </c>
      <c r="G54" s="35">
        <v>8.41</v>
      </c>
      <c r="H54" s="35">
        <v>14.9</v>
      </c>
      <c r="I54" s="34">
        <v>23257</v>
      </c>
      <c r="J54" s="27">
        <v>1541</v>
      </c>
    </row>
    <row r="55" spans="1:10" ht="54.75" x14ac:dyDescent="0.25">
      <c r="A55" s="28">
        <v>802</v>
      </c>
      <c r="B55" s="29" t="s">
        <v>108</v>
      </c>
      <c r="C55" s="30">
        <v>1022600667319</v>
      </c>
      <c r="D55" s="31">
        <v>75404</v>
      </c>
      <c r="E55" s="31">
        <v>100</v>
      </c>
      <c r="F55" s="32" t="s">
        <v>3</v>
      </c>
      <c r="G55" s="35">
        <v>2.48</v>
      </c>
      <c r="H55" s="35">
        <v>0</v>
      </c>
      <c r="I55" s="34">
        <v>5585</v>
      </c>
      <c r="J55" s="27">
        <v>0</v>
      </c>
    </row>
    <row r="56" spans="1:10" ht="33.75" x14ac:dyDescent="0.25">
      <c r="A56" s="28">
        <v>803</v>
      </c>
      <c r="B56" s="29" t="s">
        <v>97</v>
      </c>
      <c r="C56" s="30">
        <v>1022600667891</v>
      </c>
      <c r="D56" s="31">
        <v>75404</v>
      </c>
      <c r="E56" s="31">
        <v>100</v>
      </c>
      <c r="F56" s="32" t="s">
        <v>3</v>
      </c>
      <c r="G56" s="35">
        <v>1.93</v>
      </c>
      <c r="H56" s="35">
        <v>0</v>
      </c>
      <c r="I56" s="34">
        <v>13373</v>
      </c>
      <c r="J56" s="27">
        <v>0</v>
      </c>
    </row>
    <row r="57" spans="1:10" ht="33.75" x14ac:dyDescent="0.25">
      <c r="A57" s="28">
        <v>804</v>
      </c>
      <c r="B57" s="29" t="s">
        <v>98</v>
      </c>
      <c r="C57" s="30">
        <v>1022600668144</v>
      </c>
      <c r="D57" s="31">
        <v>75404</v>
      </c>
      <c r="E57" s="31">
        <v>100</v>
      </c>
      <c r="F57" s="32" t="s">
        <v>3</v>
      </c>
      <c r="G57" s="35">
        <v>4.43</v>
      </c>
      <c r="H57" s="35">
        <v>0</v>
      </c>
      <c r="I57" s="34">
        <v>16437</v>
      </c>
      <c r="J57" s="27">
        <v>0</v>
      </c>
    </row>
    <row r="58" spans="1:10" ht="33.75" x14ac:dyDescent="0.25">
      <c r="A58" s="28">
        <v>805</v>
      </c>
      <c r="B58" s="29" t="s">
        <v>99</v>
      </c>
      <c r="C58" s="30">
        <v>1032600030374</v>
      </c>
      <c r="D58" s="31">
        <v>75404</v>
      </c>
      <c r="E58" s="31">
        <v>100</v>
      </c>
      <c r="F58" s="32" t="s">
        <v>3</v>
      </c>
      <c r="G58" s="35">
        <v>4.13</v>
      </c>
      <c r="H58" s="35">
        <v>0</v>
      </c>
      <c r="I58" s="34">
        <v>15824</v>
      </c>
      <c r="J58" s="27">
        <v>0</v>
      </c>
    </row>
    <row r="59" spans="1:10" ht="33.75" x14ac:dyDescent="0.25">
      <c r="A59" s="28">
        <v>806</v>
      </c>
      <c r="B59" s="29" t="s">
        <v>100</v>
      </c>
      <c r="C59" s="30">
        <v>1032600030385</v>
      </c>
      <c r="D59" s="31">
        <v>75404</v>
      </c>
      <c r="E59" s="31">
        <v>100</v>
      </c>
      <c r="F59" s="32" t="s">
        <v>3</v>
      </c>
      <c r="G59" s="35">
        <v>3.66</v>
      </c>
      <c r="H59" s="35">
        <v>0</v>
      </c>
      <c r="I59" s="34">
        <v>12784</v>
      </c>
      <c r="J59" s="27">
        <v>0</v>
      </c>
    </row>
    <row r="60" spans="1:10" ht="33.75" x14ac:dyDescent="0.25">
      <c r="A60" s="28">
        <v>807</v>
      </c>
      <c r="B60" s="29" t="s">
        <v>101</v>
      </c>
      <c r="C60" s="30">
        <v>1032600031090</v>
      </c>
      <c r="D60" s="31">
        <v>75404</v>
      </c>
      <c r="E60" s="31">
        <v>100</v>
      </c>
      <c r="F60" s="32" t="s">
        <v>3</v>
      </c>
      <c r="G60" s="35">
        <v>1.51</v>
      </c>
      <c r="H60" s="35">
        <v>0</v>
      </c>
      <c r="I60" s="34">
        <v>8548</v>
      </c>
      <c r="J60" s="27">
        <v>0</v>
      </c>
    </row>
    <row r="61" spans="1:10" ht="33.75" x14ac:dyDescent="0.25">
      <c r="A61" s="28">
        <v>808</v>
      </c>
      <c r="B61" s="29" t="s">
        <v>102</v>
      </c>
      <c r="C61" s="30">
        <v>1032600032233</v>
      </c>
      <c r="D61" s="31">
        <v>75404</v>
      </c>
      <c r="E61" s="31">
        <v>100</v>
      </c>
      <c r="F61" s="32" t="s">
        <v>3</v>
      </c>
      <c r="G61" s="35">
        <v>1.65</v>
      </c>
      <c r="H61" s="35">
        <v>0</v>
      </c>
      <c r="I61" s="34">
        <v>8859</v>
      </c>
      <c r="J61" s="27">
        <v>0</v>
      </c>
    </row>
    <row r="62" spans="1:10" ht="33.75" x14ac:dyDescent="0.25">
      <c r="A62" s="28">
        <v>809</v>
      </c>
      <c r="B62" s="29" t="s">
        <v>103</v>
      </c>
      <c r="C62" s="30">
        <v>1032600034741</v>
      </c>
      <c r="D62" s="31">
        <v>75404</v>
      </c>
      <c r="E62" s="31">
        <v>100</v>
      </c>
      <c r="F62" s="32" t="s">
        <v>3</v>
      </c>
      <c r="G62" s="35">
        <v>1.6</v>
      </c>
      <c r="H62" s="35">
        <v>0</v>
      </c>
      <c r="I62" s="34">
        <v>9109</v>
      </c>
      <c r="J62" s="27">
        <v>0</v>
      </c>
    </row>
    <row r="63" spans="1:10" ht="33.75" x14ac:dyDescent="0.25">
      <c r="A63" s="28">
        <v>810</v>
      </c>
      <c r="B63" s="29" t="s">
        <v>104</v>
      </c>
      <c r="C63" s="30">
        <v>1042600001179</v>
      </c>
      <c r="D63" s="31">
        <v>75404</v>
      </c>
      <c r="E63" s="31">
        <v>100</v>
      </c>
      <c r="F63" s="32" t="s">
        <v>3</v>
      </c>
      <c r="G63" s="35">
        <v>1.21</v>
      </c>
      <c r="H63" s="35">
        <v>0</v>
      </c>
      <c r="I63" s="34">
        <v>6823</v>
      </c>
      <c r="J63" s="27">
        <v>0</v>
      </c>
    </row>
    <row r="64" spans="1:10" ht="33.75" x14ac:dyDescent="0.25">
      <c r="A64" s="28">
        <v>811</v>
      </c>
      <c r="B64" s="29" t="s">
        <v>105</v>
      </c>
      <c r="C64" s="30">
        <v>1052600003610</v>
      </c>
      <c r="D64" s="31">
        <v>75404</v>
      </c>
      <c r="E64" s="31">
        <v>100</v>
      </c>
      <c r="F64" s="32" t="s">
        <v>3</v>
      </c>
      <c r="G64" s="35">
        <v>2.59</v>
      </c>
      <c r="H64" s="35">
        <v>0</v>
      </c>
      <c r="I64" s="34">
        <v>11792</v>
      </c>
      <c r="J64" s="27">
        <v>0</v>
      </c>
    </row>
    <row r="65" spans="1:10" ht="66" x14ac:dyDescent="0.25">
      <c r="A65" s="28">
        <v>812</v>
      </c>
      <c r="B65" s="29" t="s">
        <v>107</v>
      </c>
      <c r="C65" s="30">
        <v>1032600030924</v>
      </c>
      <c r="D65" s="31">
        <v>75404</v>
      </c>
      <c r="E65" s="31">
        <v>100</v>
      </c>
      <c r="F65" s="43" t="s">
        <v>9</v>
      </c>
      <c r="G65" s="35">
        <v>0</v>
      </c>
      <c r="H65" s="35">
        <v>0</v>
      </c>
      <c r="I65" s="34">
        <v>5053</v>
      </c>
      <c r="J65" s="27">
        <v>0</v>
      </c>
    </row>
    <row r="66" spans="1:10" ht="45" x14ac:dyDescent="0.25">
      <c r="A66" s="28">
        <v>813</v>
      </c>
      <c r="B66" s="29" t="s">
        <v>106</v>
      </c>
      <c r="C66" s="30">
        <v>1022600668265</v>
      </c>
      <c r="D66" s="31">
        <v>75404</v>
      </c>
      <c r="E66" s="31">
        <v>100</v>
      </c>
      <c r="F66" s="32" t="s">
        <v>4</v>
      </c>
      <c r="G66" s="35">
        <v>2.54</v>
      </c>
      <c r="H66" s="35">
        <v>0</v>
      </c>
      <c r="I66" s="34">
        <v>36287</v>
      </c>
      <c r="J66" s="27">
        <v>0</v>
      </c>
    </row>
    <row r="67" spans="1:10" ht="45" x14ac:dyDescent="0.25">
      <c r="A67" s="28">
        <v>814</v>
      </c>
      <c r="B67" s="29" t="s">
        <v>110</v>
      </c>
      <c r="C67" s="30">
        <v>1032600030242</v>
      </c>
      <c r="D67" s="31">
        <v>75404</v>
      </c>
      <c r="E67" s="31">
        <v>100</v>
      </c>
      <c r="F67" s="32" t="s">
        <v>4</v>
      </c>
      <c r="G67" s="35">
        <v>1.51</v>
      </c>
      <c r="H67" s="35">
        <v>0</v>
      </c>
      <c r="I67" s="34">
        <v>30721</v>
      </c>
      <c r="J67" s="27">
        <v>0</v>
      </c>
    </row>
    <row r="68" spans="1:10" ht="45" x14ac:dyDescent="0.25">
      <c r="A68" s="28">
        <v>815</v>
      </c>
      <c r="B68" s="29" t="s">
        <v>111</v>
      </c>
      <c r="C68" s="30">
        <v>1032600030253</v>
      </c>
      <c r="D68" s="31">
        <v>75404</v>
      </c>
      <c r="E68" s="31">
        <v>100</v>
      </c>
      <c r="F68" s="32" t="s">
        <v>4</v>
      </c>
      <c r="G68" s="35">
        <v>1.41</v>
      </c>
      <c r="H68" s="35">
        <v>0</v>
      </c>
      <c r="I68" s="34">
        <v>29309</v>
      </c>
      <c r="J68" s="27">
        <v>0</v>
      </c>
    </row>
    <row r="69" spans="1:10" ht="45" x14ac:dyDescent="0.25">
      <c r="A69" s="28">
        <v>816</v>
      </c>
      <c r="B69" s="29" t="s">
        <v>112</v>
      </c>
      <c r="C69" s="30">
        <v>1032600030363</v>
      </c>
      <c r="D69" s="31">
        <v>75404</v>
      </c>
      <c r="E69" s="31">
        <v>100</v>
      </c>
      <c r="F69" s="32" t="s">
        <v>4</v>
      </c>
      <c r="G69" s="35">
        <v>2.0299999999999998</v>
      </c>
      <c r="H69" s="35">
        <v>0</v>
      </c>
      <c r="I69" s="34">
        <v>24420</v>
      </c>
      <c r="J69" s="27">
        <v>0</v>
      </c>
    </row>
    <row r="70" spans="1:10" ht="45" x14ac:dyDescent="0.25">
      <c r="A70" s="28">
        <v>817</v>
      </c>
      <c r="B70" s="29" t="s">
        <v>113</v>
      </c>
      <c r="C70" s="30">
        <v>1032600030429</v>
      </c>
      <c r="D70" s="31">
        <v>75404</v>
      </c>
      <c r="E70" s="31">
        <v>100</v>
      </c>
      <c r="F70" s="32" t="s">
        <v>4</v>
      </c>
      <c r="G70" s="35">
        <v>1.03</v>
      </c>
      <c r="H70" s="35">
        <v>0</v>
      </c>
      <c r="I70" s="34">
        <v>25781</v>
      </c>
      <c r="J70" s="27">
        <v>0</v>
      </c>
    </row>
    <row r="71" spans="1:10" ht="45" x14ac:dyDescent="0.25">
      <c r="A71" s="28">
        <v>818</v>
      </c>
      <c r="B71" s="29" t="s">
        <v>114</v>
      </c>
      <c r="C71" s="30">
        <v>1032600030638</v>
      </c>
      <c r="D71" s="31">
        <v>75404</v>
      </c>
      <c r="E71" s="31">
        <v>100</v>
      </c>
      <c r="F71" s="32" t="s">
        <v>4</v>
      </c>
      <c r="G71" s="35">
        <v>1.58</v>
      </c>
      <c r="H71" s="35">
        <v>0</v>
      </c>
      <c r="I71" s="34">
        <v>29973</v>
      </c>
      <c r="J71" s="27">
        <v>0</v>
      </c>
    </row>
    <row r="72" spans="1:10" ht="45" x14ac:dyDescent="0.25">
      <c r="A72" s="28">
        <v>819</v>
      </c>
      <c r="B72" s="29" t="s">
        <v>115</v>
      </c>
      <c r="C72" s="30">
        <v>1032600030957</v>
      </c>
      <c r="D72" s="31">
        <v>75404</v>
      </c>
      <c r="E72" s="31">
        <v>100</v>
      </c>
      <c r="F72" s="32" t="s">
        <v>4</v>
      </c>
      <c r="G72" s="35">
        <v>1.55</v>
      </c>
      <c r="H72" s="35">
        <v>0</v>
      </c>
      <c r="I72" s="34">
        <v>22191</v>
      </c>
      <c r="J72" s="27">
        <v>0</v>
      </c>
    </row>
    <row r="73" spans="1:10" ht="45" x14ac:dyDescent="0.25">
      <c r="A73" s="28">
        <v>820</v>
      </c>
      <c r="B73" s="29" t="s">
        <v>116</v>
      </c>
      <c r="C73" s="30">
        <v>1032600031067</v>
      </c>
      <c r="D73" s="31">
        <v>75404</v>
      </c>
      <c r="E73" s="31">
        <v>100</v>
      </c>
      <c r="F73" s="32" t="s">
        <v>4</v>
      </c>
      <c r="G73" s="35">
        <v>6.46</v>
      </c>
      <c r="H73" s="35">
        <v>0</v>
      </c>
      <c r="I73" s="34">
        <v>64551</v>
      </c>
      <c r="J73" s="27">
        <v>0</v>
      </c>
    </row>
    <row r="74" spans="1:10" ht="45" x14ac:dyDescent="0.25">
      <c r="A74" s="28">
        <v>821</v>
      </c>
      <c r="B74" s="29" t="s">
        <v>117</v>
      </c>
      <c r="C74" s="30">
        <v>1032600031166</v>
      </c>
      <c r="D74" s="31">
        <v>75404</v>
      </c>
      <c r="E74" s="31">
        <v>100</v>
      </c>
      <c r="F74" s="32" t="s">
        <v>4</v>
      </c>
      <c r="G74" s="35">
        <v>2.08</v>
      </c>
      <c r="H74" s="35">
        <v>0</v>
      </c>
      <c r="I74" s="34">
        <v>30382</v>
      </c>
      <c r="J74" s="27">
        <v>0</v>
      </c>
    </row>
    <row r="75" spans="1:10" ht="45" x14ac:dyDescent="0.25">
      <c r="A75" s="28">
        <v>822</v>
      </c>
      <c r="B75" s="29" t="s">
        <v>118</v>
      </c>
      <c r="C75" s="30">
        <v>1032600032410</v>
      </c>
      <c r="D75" s="31">
        <v>75404</v>
      </c>
      <c r="E75" s="31">
        <v>100</v>
      </c>
      <c r="F75" s="32" t="s">
        <v>4</v>
      </c>
      <c r="G75" s="35">
        <v>2.85</v>
      </c>
      <c r="H75" s="35">
        <v>0</v>
      </c>
      <c r="I75" s="34">
        <v>39018</v>
      </c>
      <c r="J75" s="27">
        <v>0</v>
      </c>
    </row>
    <row r="76" spans="1:10" ht="45" x14ac:dyDescent="0.25">
      <c r="A76" s="28">
        <v>823</v>
      </c>
      <c r="B76" s="29" t="s">
        <v>125</v>
      </c>
      <c r="C76" s="30">
        <v>1032600030320</v>
      </c>
      <c r="D76" s="31">
        <v>75404</v>
      </c>
      <c r="E76" s="31">
        <v>100</v>
      </c>
      <c r="F76" s="32" t="s">
        <v>17</v>
      </c>
      <c r="G76" s="35">
        <v>0</v>
      </c>
      <c r="H76" s="35">
        <v>0</v>
      </c>
      <c r="I76" s="25">
        <v>1042</v>
      </c>
      <c r="J76" s="5">
        <v>2703</v>
      </c>
    </row>
    <row r="77" spans="1:10" ht="45" x14ac:dyDescent="0.25">
      <c r="A77" s="28">
        <v>824</v>
      </c>
      <c r="B77" s="29" t="s">
        <v>59</v>
      </c>
      <c r="C77" s="30">
        <v>1122651036430</v>
      </c>
      <c r="D77" s="31">
        <v>75404</v>
      </c>
      <c r="E77" s="25">
        <v>100</v>
      </c>
      <c r="F77" s="32" t="s">
        <v>19</v>
      </c>
      <c r="G77" s="35">
        <v>6.81</v>
      </c>
      <c r="H77" s="35">
        <v>41.7</v>
      </c>
      <c r="I77" s="25">
        <v>21836</v>
      </c>
      <c r="J77" s="25">
        <v>680</v>
      </c>
    </row>
    <row r="78" spans="1:10" ht="33.75" x14ac:dyDescent="0.25">
      <c r="A78" s="28">
        <v>825</v>
      </c>
      <c r="B78" s="29" t="s">
        <v>120</v>
      </c>
      <c r="C78" s="30">
        <v>1102651005050</v>
      </c>
      <c r="D78" s="31">
        <v>75404</v>
      </c>
      <c r="E78" s="31">
        <v>100</v>
      </c>
      <c r="F78" s="32" t="s">
        <v>6</v>
      </c>
      <c r="G78" s="35">
        <v>0</v>
      </c>
      <c r="H78" s="35">
        <v>0</v>
      </c>
      <c r="I78" s="25">
        <v>25584</v>
      </c>
      <c r="J78" s="5">
        <v>2628</v>
      </c>
    </row>
    <row r="79" spans="1:10" ht="33.75" x14ac:dyDescent="0.25">
      <c r="A79" s="28">
        <v>826</v>
      </c>
      <c r="B79" s="29" t="s">
        <v>63</v>
      </c>
      <c r="C79" s="30">
        <v>1172651002963</v>
      </c>
      <c r="D79" s="31">
        <v>75404</v>
      </c>
      <c r="E79" s="25">
        <v>100</v>
      </c>
      <c r="F79" s="32" t="s">
        <v>6</v>
      </c>
      <c r="G79" s="33">
        <v>0</v>
      </c>
      <c r="H79" s="33">
        <v>0</v>
      </c>
      <c r="I79" s="25">
        <v>40249</v>
      </c>
      <c r="J79" s="5">
        <v>2704</v>
      </c>
    </row>
    <row r="80" spans="1:10" ht="33.75" x14ac:dyDescent="0.25">
      <c r="A80" s="28">
        <v>827</v>
      </c>
      <c r="B80" s="29" t="s">
        <v>60</v>
      </c>
      <c r="C80" s="30">
        <v>1172651028252</v>
      </c>
      <c r="D80" s="31">
        <v>75404</v>
      </c>
      <c r="E80" s="25">
        <v>100</v>
      </c>
      <c r="F80" s="32" t="s">
        <v>28</v>
      </c>
      <c r="G80" s="33">
        <v>0</v>
      </c>
      <c r="H80" s="33">
        <v>0</v>
      </c>
      <c r="I80" s="25">
        <v>87510</v>
      </c>
      <c r="J80" s="5">
        <v>167</v>
      </c>
    </row>
    <row r="81" spans="1:10" ht="33.75" x14ac:dyDescent="0.25">
      <c r="A81" s="28">
        <v>828</v>
      </c>
      <c r="B81" s="29" t="s">
        <v>121</v>
      </c>
      <c r="C81" s="30">
        <v>1122651000482</v>
      </c>
      <c r="D81" s="31">
        <v>75404</v>
      </c>
      <c r="E81" s="31">
        <v>100</v>
      </c>
      <c r="F81" s="32" t="s">
        <v>122</v>
      </c>
      <c r="G81" s="33">
        <v>0</v>
      </c>
      <c r="H81" s="33">
        <v>0</v>
      </c>
      <c r="I81" s="25">
        <v>5123</v>
      </c>
      <c r="J81" s="5">
        <v>2705</v>
      </c>
    </row>
    <row r="82" spans="1:10" ht="38.25" x14ac:dyDescent="0.25">
      <c r="A82" s="36">
        <v>829</v>
      </c>
      <c r="B82" s="37" t="s">
        <v>46</v>
      </c>
      <c r="C82" s="38">
        <v>1022600661445</v>
      </c>
      <c r="D82" s="39">
        <v>75404</v>
      </c>
      <c r="E82" s="42">
        <v>100</v>
      </c>
      <c r="F82" s="40" t="s">
        <v>7</v>
      </c>
      <c r="G82" s="41">
        <v>3.95</v>
      </c>
      <c r="H82" s="41">
        <v>3.09</v>
      </c>
      <c r="I82" s="42">
        <v>4408</v>
      </c>
      <c r="J82" s="25">
        <v>0</v>
      </c>
    </row>
    <row r="83" spans="1:10" ht="38.25" x14ac:dyDescent="0.25">
      <c r="A83" s="36">
        <v>830</v>
      </c>
      <c r="B83" s="37" t="s">
        <v>47</v>
      </c>
      <c r="C83" s="38">
        <v>1022600661302</v>
      </c>
      <c r="D83" s="39">
        <v>75404</v>
      </c>
      <c r="E83" s="42">
        <v>100</v>
      </c>
      <c r="F83" s="40" t="s">
        <v>7</v>
      </c>
      <c r="G83" s="41">
        <v>6.33</v>
      </c>
      <c r="H83" s="41">
        <v>3.71</v>
      </c>
      <c r="I83" s="42">
        <v>5281</v>
      </c>
      <c r="J83" s="25">
        <v>0</v>
      </c>
    </row>
    <row r="84" spans="1:10" ht="38.25" x14ac:dyDescent="0.25">
      <c r="A84" s="36">
        <v>831</v>
      </c>
      <c r="B84" s="37" t="s">
        <v>27</v>
      </c>
      <c r="C84" s="38">
        <v>1022600661313</v>
      </c>
      <c r="D84" s="39">
        <v>75404</v>
      </c>
      <c r="E84" s="42">
        <v>100</v>
      </c>
      <c r="F84" s="40" t="s">
        <v>7</v>
      </c>
      <c r="G84" s="41">
        <v>7.01</v>
      </c>
      <c r="H84" s="41">
        <v>5.66</v>
      </c>
      <c r="I84" s="42">
        <v>8071</v>
      </c>
      <c r="J84" s="25">
        <v>0</v>
      </c>
    </row>
    <row r="85" spans="1:10" ht="38.25" x14ac:dyDescent="0.25">
      <c r="A85" s="36">
        <v>832</v>
      </c>
      <c r="B85" s="37" t="s">
        <v>48</v>
      </c>
      <c r="C85" s="38">
        <v>1022600661401</v>
      </c>
      <c r="D85" s="39">
        <v>75404</v>
      </c>
      <c r="E85" s="42">
        <v>100</v>
      </c>
      <c r="F85" s="40" t="s">
        <v>7</v>
      </c>
      <c r="G85" s="41">
        <v>12.57</v>
      </c>
      <c r="H85" s="41">
        <v>23.25</v>
      </c>
      <c r="I85" s="42">
        <v>33129</v>
      </c>
      <c r="J85" s="25">
        <v>0</v>
      </c>
    </row>
    <row r="86" spans="1:10" ht="38.25" x14ac:dyDescent="0.25">
      <c r="A86" s="36">
        <v>833</v>
      </c>
      <c r="B86" s="37" t="s">
        <v>49</v>
      </c>
      <c r="C86" s="38">
        <v>1022600661885</v>
      </c>
      <c r="D86" s="39">
        <v>75404</v>
      </c>
      <c r="E86" s="42">
        <v>100</v>
      </c>
      <c r="F86" s="40" t="s">
        <v>7</v>
      </c>
      <c r="G86" s="41">
        <v>6.36</v>
      </c>
      <c r="H86" s="41">
        <v>3.55</v>
      </c>
      <c r="I86" s="42">
        <v>5056</v>
      </c>
      <c r="J86" s="25">
        <v>0</v>
      </c>
    </row>
    <row r="87" spans="1:10" ht="45" x14ac:dyDescent="0.25">
      <c r="A87" s="36">
        <v>834</v>
      </c>
      <c r="B87" s="37" t="s">
        <v>50</v>
      </c>
      <c r="C87" s="38">
        <v>1022600662260</v>
      </c>
      <c r="D87" s="39">
        <v>75404</v>
      </c>
      <c r="E87" s="42">
        <v>100</v>
      </c>
      <c r="F87" s="40" t="s">
        <v>7</v>
      </c>
      <c r="G87" s="41">
        <v>12.07</v>
      </c>
      <c r="H87" s="41">
        <v>3.95</v>
      </c>
      <c r="I87" s="42">
        <v>5625</v>
      </c>
      <c r="J87" s="25">
        <v>0</v>
      </c>
    </row>
    <row r="88" spans="1:10" ht="45" x14ac:dyDescent="0.25">
      <c r="A88" s="36">
        <v>835</v>
      </c>
      <c r="B88" s="37" t="s">
        <v>51</v>
      </c>
      <c r="C88" s="38">
        <v>1022600662281</v>
      </c>
      <c r="D88" s="39">
        <v>75404</v>
      </c>
      <c r="E88" s="42">
        <v>100</v>
      </c>
      <c r="F88" s="40" t="s">
        <v>7</v>
      </c>
      <c r="G88" s="41">
        <v>5.63</v>
      </c>
      <c r="H88" s="41">
        <v>3</v>
      </c>
      <c r="I88" s="42">
        <v>4289</v>
      </c>
      <c r="J88" s="25">
        <v>0</v>
      </c>
    </row>
    <row r="89" spans="1:10" ht="38.25" x14ac:dyDescent="0.25">
      <c r="A89" s="36">
        <v>836</v>
      </c>
      <c r="B89" s="37" t="s">
        <v>26</v>
      </c>
      <c r="C89" s="38">
        <v>1022600662347</v>
      </c>
      <c r="D89" s="39">
        <v>75404</v>
      </c>
      <c r="E89" s="42">
        <v>100</v>
      </c>
      <c r="F89" s="40" t="s">
        <v>7</v>
      </c>
      <c r="G89" s="41">
        <v>9.0500000000000007</v>
      </c>
      <c r="H89" s="41">
        <v>4.49</v>
      </c>
      <c r="I89" s="42">
        <v>6402</v>
      </c>
      <c r="J89" s="25">
        <v>0</v>
      </c>
    </row>
    <row r="90" spans="1:10" ht="38.25" x14ac:dyDescent="0.25">
      <c r="A90" s="36">
        <v>837</v>
      </c>
      <c r="B90" s="37" t="s">
        <v>52</v>
      </c>
      <c r="C90" s="38">
        <v>1022600662358</v>
      </c>
      <c r="D90" s="39">
        <v>75404</v>
      </c>
      <c r="E90" s="42">
        <v>100</v>
      </c>
      <c r="F90" s="40" t="s">
        <v>7</v>
      </c>
      <c r="G90" s="41">
        <v>4.4000000000000004</v>
      </c>
      <c r="H90" s="41">
        <v>1.55</v>
      </c>
      <c r="I90" s="42">
        <v>2214</v>
      </c>
      <c r="J90" s="25">
        <v>0</v>
      </c>
    </row>
    <row r="91" spans="1:10" ht="45" x14ac:dyDescent="0.25">
      <c r="A91" s="36">
        <v>838</v>
      </c>
      <c r="B91" s="37" t="s">
        <v>53</v>
      </c>
      <c r="C91" s="38">
        <v>1022600662479</v>
      </c>
      <c r="D91" s="39">
        <v>75404</v>
      </c>
      <c r="E91" s="42">
        <v>100</v>
      </c>
      <c r="F91" s="40" t="s">
        <v>7</v>
      </c>
      <c r="G91" s="41">
        <v>5.18</v>
      </c>
      <c r="H91" s="41">
        <v>3.13</v>
      </c>
      <c r="I91" s="42">
        <v>4451</v>
      </c>
      <c r="J91" s="25">
        <v>0</v>
      </c>
    </row>
    <row r="92" spans="1:10" ht="38.25" x14ac:dyDescent="0.25">
      <c r="A92" s="36">
        <v>839</v>
      </c>
      <c r="B92" s="37" t="s">
        <v>29</v>
      </c>
      <c r="C92" s="38">
        <v>1022600662501</v>
      </c>
      <c r="D92" s="39">
        <v>75404</v>
      </c>
      <c r="E92" s="42">
        <v>100</v>
      </c>
      <c r="F92" s="40" t="s">
        <v>7</v>
      </c>
      <c r="G92" s="41">
        <v>5.08</v>
      </c>
      <c r="H92" s="41">
        <v>3.15</v>
      </c>
      <c r="I92" s="42">
        <v>4488</v>
      </c>
      <c r="J92" s="25">
        <v>0</v>
      </c>
    </row>
    <row r="93" spans="1:10" ht="45" x14ac:dyDescent="0.25">
      <c r="A93" s="36">
        <v>840</v>
      </c>
      <c r="B93" s="37" t="s">
        <v>54</v>
      </c>
      <c r="C93" s="38">
        <v>1032600030088</v>
      </c>
      <c r="D93" s="39">
        <v>75404</v>
      </c>
      <c r="E93" s="42">
        <v>100</v>
      </c>
      <c r="F93" s="40" t="s">
        <v>7</v>
      </c>
      <c r="G93" s="41">
        <v>2.77</v>
      </c>
      <c r="H93" s="41">
        <v>1.77</v>
      </c>
      <c r="I93" s="42">
        <v>2518</v>
      </c>
      <c r="J93" s="25">
        <v>0</v>
      </c>
    </row>
    <row r="94" spans="1:10" ht="38.25" x14ac:dyDescent="0.25">
      <c r="A94" s="36">
        <v>841</v>
      </c>
      <c r="B94" s="37" t="s">
        <v>55</v>
      </c>
      <c r="C94" s="38">
        <v>1072607000179</v>
      </c>
      <c r="D94" s="39">
        <v>75404</v>
      </c>
      <c r="E94" s="42">
        <v>100</v>
      </c>
      <c r="F94" s="40" t="s">
        <v>7</v>
      </c>
      <c r="G94" s="41">
        <v>5.13</v>
      </c>
      <c r="H94" s="41">
        <v>2.09</v>
      </c>
      <c r="I94" s="42">
        <v>2984</v>
      </c>
      <c r="J94" s="25">
        <v>0</v>
      </c>
    </row>
    <row r="95" spans="1:10" ht="38.25" x14ac:dyDescent="0.25">
      <c r="A95" s="36">
        <v>842</v>
      </c>
      <c r="B95" s="37" t="s">
        <v>32</v>
      </c>
      <c r="C95" s="38">
        <v>1032600030099</v>
      </c>
      <c r="D95" s="39">
        <v>75404</v>
      </c>
      <c r="E95" s="42">
        <v>100</v>
      </c>
      <c r="F95" s="40" t="s">
        <v>7</v>
      </c>
      <c r="G95" s="41">
        <v>4.95</v>
      </c>
      <c r="H95" s="41">
        <v>2.33</v>
      </c>
      <c r="I95" s="42">
        <v>3321</v>
      </c>
      <c r="J95" s="25">
        <v>0</v>
      </c>
    </row>
    <row r="96" spans="1:10" ht="45" x14ac:dyDescent="0.25">
      <c r="A96" s="36">
        <v>843</v>
      </c>
      <c r="B96" s="37" t="s">
        <v>56</v>
      </c>
      <c r="C96" s="38">
        <v>1032600030100</v>
      </c>
      <c r="D96" s="39">
        <v>75404</v>
      </c>
      <c r="E96" s="42">
        <v>100</v>
      </c>
      <c r="F96" s="40" t="s">
        <v>8</v>
      </c>
      <c r="G96" s="41">
        <v>100</v>
      </c>
      <c r="H96" s="41">
        <v>100</v>
      </c>
      <c r="I96" s="42">
        <v>44147</v>
      </c>
      <c r="J96" s="25">
        <v>0</v>
      </c>
    </row>
    <row r="97" spans="1:11" ht="45" x14ac:dyDescent="0.25">
      <c r="A97" s="36">
        <v>844</v>
      </c>
      <c r="B97" s="37" t="s">
        <v>57</v>
      </c>
      <c r="C97" s="38">
        <v>1112651034605</v>
      </c>
      <c r="D97" s="39">
        <v>75404</v>
      </c>
      <c r="E97" s="42">
        <v>100</v>
      </c>
      <c r="F97" s="40" t="s">
        <v>16</v>
      </c>
      <c r="G97" s="41">
        <v>2.46</v>
      </c>
      <c r="H97" s="41">
        <v>9.4600000000000009</v>
      </c>
      <c r="I97" s="42">
        <v>13488</v>
      </c>
      <c r="J97" s="25">
        <v>0</v>
      </c>
    </row>
    <row r="98" spans="1:11" ht="33.75" x14ac:dyDescent="0.25">
      <c r="A98" s="28">
        <v>845</v>
      </c>
      <c r="B98" s="29" t="s">
        <v>44</v>
      </c>
      <c r="C98" s="30">
        <v>1112651034220</v>
      </c>
      <c r="D98" s="31">
        <v>75404</v>
      </c>
      <c r="E98" s="25">
        <v>100</v>
      </c>
      <c r="F98" s="32" t="s">
        <v>5</v>
      </c>
      <c r="G98" s="33">
        <v>0</v>
      </c>
      <c r="H98" s="33">
        <v>0</v>
      </c>
      <c r="I98" s="25">
        <v>29904</v>
      </c>
      <c r="J98" s="25">
        <v>0</v>
      </c>
    </row>
    <row r="99" spans="1:11" ht="33.75" x14ac:dyDescent="0.25">
      <c r="A99" s="28">
        <v>846</v>
      </c>
      <c r="B99" s="29" t="s">
        <v>119</v>
      </c>
      <c r="C99" s="30">
        <v>1202600017850</v>
      </c>
      <c r="D99" s="31">
        <v>75403</v>
      </c>
      <c r="E99" s="44">
        <v>100</v>
      </c>
      <c r="F99" s="32" t="s">
        <v>3</v>
      </c>
      <c r="G99" s="35">
        <v>6.38</v>
      </c>
      <c r="H99" s="35">
        <v>6.6</v>
      </c>
      <c r="I99" s="34">
        <f>21343+276</f>
        <v>21619</v>
      </c>
      <c r="J99" s="27">
        <v>669</v>
      </c>
      <c r="K99" s="26"/>
    </row>
    <row r="100" spans="1:11" ht="33.75" x14ac:dyDescent="0.25">
      <c r="A100" s="28">
        <v>847</v>
      </c>
      <c r="B100" s="29" t="s">
        <v>61</v>
      </c>
      <c r="C100" s="30">
        <v>1132651002428</v>
      </c>
      <c r="D100" s="31">
        <v>75404</v>
      </c>
      <c r="E100" s="25">
        <v>100</v>
      </c>
      <c r="F100" s="32" t="s">
        <v>31</v>
      </c>
      <c r="G100" s="35">
        <v>100</v>
      </c>
      <c r="H100" s="35">
        <v>100</v>
      </c>
      <c r="I100" s="25">
        <v>49159</v>
      </c>
      <c r="J100" s="25">
        <v>2800</v>
      </c>
    </row>
    <row r="101" spans="1:11" ht="33.75" x14ac:dyDescent="0.25">
      <c r="A101" s="28">
        <v>848</v>
      </c>
      <c r="B101" s="29" t="s">
        <v>62</v>
      </c>
      <c r="C101" s="30">
        <v>1172651014524</v>
      </c>
      <c r="D101" s="31">
        <v>75404</v>
      </c>
      <c r="E101" s="25">
        <v>100</v>
      </c>
      <c r="F101" s="32" t="s">
        <v>31</v>
      </c>
      <c r="G101" s="35">
        <v>100</v>
      </c>
      <c r="H101" s="35">
        <v>100</v>
      </c>
      <c r="I101" s="25">
        <v>14773</v>
      </c>
      <c r="J101" s="25">
        <v>0</v>
      </c>
    </row>
    <row r="102" spans="1:11" ht="63.75" x14ac:dyDescent="0.25">
      <c r="A102" s="28">
        <v>849</v>
      </c>
      <c r="B102" s="29" t="s">
        <v>43</v>
      </c>
      <c r="C102" s="30">
        <v>1072607000223</v>
      </c>
      <c r="D102" s="31">
        <v>75404</v>
      </c>
      <c r="E102" s="25">
        <v>100</v>
      </c>
      <c r="F102" s="32" t="s">
        <v>13</v>
      </c>
      <c r="G102" s="35">
        <v>100</v>
      </c>
      <c r="H102" s="35">
        <v>100</v>
      </c>
      <c r="I102" s="25">
        <v>13700</v>
      </c>
      <c r="J102" s="25">
        <v>332</v>
      </c>
    </row>
  </sheetData>
  <pageMargins left="0" right="0" top="0.39370078740157483" bottom="0" header="0.31496062992125984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на 01.01.2021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m.matuhova</dc:creator>
  <cp:lastModifiedBy>Елена Мещерякова</cp:lastModifiedBy>
  <cp:lastPrinted>2025-01-23T09:42:43Z</cp:lastPrinted>
  <dcterms:created xsi:type="dcterms:W3CDTF">2019-12-17T06:06:58Z</dcterms:created>
  <dcterms:modified xsi:type="dcterms:W3CDTF">2025-01-24T07:06:25Z</dcterms:modified>
</cp:coreProperties>
</file>